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征收标准" sheetId="1" r:id="rId1"/>
  </sheets>
  <definedNames/>
  <calcPr fullCalcOnLoad="1"/>
</workbook>
</file>

<file path=xl/sharedStrings.xml><?xml version="1.0" encoding="utf-8"?>
<sst xmlns="http://schemas.openxmlformats.org/spreadsheetml/2006/main" count="82" uniqueCount="43">
  <si>
    <t>佛山市企业职工社会保险费征收标准一览表
（2016年10月版）</t>
  </si>
  <si>
    <t xml:space="preserve">  1、参保人缴费工资需根据本人上年度每月平均工资收入由用人单位负责如实申报。</t>
  </si>
  <si>
    <t xml:space="preserve">  2、2015年广东省度在岗职工月平均工资（下称省平工资）为5525元;佛山市在岗职工月平均工资（下称市平工资）为5151元。</t>
  </si>
  <si>
    <t xml:space="preserve">  3、职工基本养老保险缴费工资下限为2906元；上限为省平工资的300%，即：5525×300% =16575元。</t>
  </si>
  <si>
    <t xml:space="preserve">  4、职工基本医疗保险缴费工资统一为市平工资的80%，即5151×80% = 4121元。</t>
  </si>
  <si>
    <t xml:space="preserve">  5、生育保险缴费工资下限为市平工资的75%，即：5151×75% =3863元；上限为市平工资的300%，即：5151×300% = 15453元。</t>
  </si>
  <si>
    <t xml:space="preserve">  6、失业保险缴费工资下限为市最低月工资标准1510元，上限为市平工资的300%，即5151×300% = 15453元。</t>
  </si>
  <si>
    <t xml:space="preserve">  7、工伤保险缴费工资下限为市平工资的60%，即：5151×60% = 3091元；上限为市平工资的300%，即：5151×300% = 15453元。</t>
  </si>
  <si>
    <t>（本表按各险种最低缴费工资下限模拟计算，仅供参考）</t>
  </si>
  <si>
    <t>类    别</t>
  </si>
  <si>
    <t>适用于企业及有雇工的个体工商户</t>
  </si>
  <si>
    <t>适用于无雇工的个体工商户</t>
  </si>
  <si>
    <t>缴费率（%）</t>
  </si>
  <si>
    <t>每月缴费金额</t>
  </si>
  <si>
    <t>合计</t>
  </si>
  <si>
    <t>单位缴费部分</t>
  </si>
  <si>
    <t>个人缴费部分</t>
  </si>
  <si>
    <t>总 缴 费</t>
  </si>
  <si>
    <t>一类</t>
  </si>
  <si>
    <t>二类</t>
  </si>
  <si>
    <t xml:space="preserve">三类   </t>
  </si>
  <si>
    <t>四类</t>
  </si>
  <si>
    <t>五类</t>
  </si>
  <si>
    <t>六类</t>
  </si>
  <si>
    <t>七类</t>
  </si>
  <si>
    <t>八类</t>
  </si>
  <si>
    <t>各险种具体缴费明细</t>
  </si>
  <si>
    <t>险   种</t>
  </si>
  <si>
    <t>缴费工资基数</t>
  </si>
  <si>
    <t>缴费费率</t>
  </si>
  <si>
    <t>缴费金额</t>
  </si>
  <si>
    <t>上限</t>
  </si>
  <si>
    <t>下限</t>
  </si>
  <si>
    <t>养老保险</t>
  </si>
  <si>
    <t>小  计</t>
  </si>
  <si>
    <t>单位缴交</t>
  </si>
  <si>
    <t>个人缴交</t>
  </si>
  <si>
    <t xml:space="preserve">医疗保险                       </t>
  </si>
  <si>
    <t xml:space="preserve">生育保险                                                                                                                                                                   </t>
  </si>
  <si>
    <t>无雇工个体工商户及其他灵活就业人员不能参加</t>
  </si>
  <si>
    <t>失业保险</t>
  </si>
  <si>
    <t>工伤保险</t>
  </si>
  <si>
    <t>备注：    
    1、本表按单位参保人各险种缴费工资下限（或统一缴费工资）模拟计算，中途缴费工资及费率有调整时按新标准执行。
    2、单位（有雇工个体工商户）参加养老保险的单位缴费费率为13%；及其他灵活就业人员参加养老保险的单位缴费费率仍为12%。
    3、本市灵活就业人员可单独参加养老保险（按下限缴费，为每月581.2元），也可在此基础上，再同时参加医疗保险和工伤保险；但不能参加失业保险和生育保险。
    4、享受失业保险待遇期间的失业人员及办理伤残退休手续的工伤职工不参加生育保险。
    5、根据省、市的有关文件规定，没有雇工的个体工商户不在生育保险的覆盖范围，因此不能参加生育保险。</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</si>
</sst>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
    <numFmt numFmtId="179" formatCode="0.00_ "/>
  </numFmts>
  <fonts count="27">
    <font>
      <sz val="12"/>
      <name val="宋体"/>
      <family val="0"/>
    </font>
    <font>
      <sz val="11"/>
      <color indexed="8"/>
      <name val="宋体"/>
      <family val="0"/>
    </font>
    <font>
      <sz val="9"/>
      <name val="宋体"/>
      <family val="0"/>
    </font>
    <font>
      <sz val="10"/>
      <name val="宋体"/>
      <family val="0"/>
    </font>
    <font>
      <b/>
      <sz val="20"/>
      <name val="方正小标宋简体"/>
      <family val="0"/>
    </font>
    <font>
      <sz val="9"/>
      <color indexed="8"/>
      <name val="宋体"/>
      <family val="0"/>
    </font>
    <font>
      <b/>
      <sz val="11"/>
      <name val="黑体"/>
      <family val="3"/>
    </font>
    <font>
      <b/>
      <sz val="9"/>
      <name val="宋体"/>
      <family val="0"/>
    </font>
    <font>
      <sz val="11"/>
      <color indexed="9"/>
      <name val="宋体"/>
      <family val="0"/>
    </font>
    <font>
      <b/>
      <sz val="11"/>
      <color indexed="63"/>
      <name val="宋体"/>
      <family val="0"/>
    </font>
    <font>
      <b/>
      <sz val="11"/>
      <color indexed="54"/>
      <name val="宋体"/>
      <family val="0"/>
    </font>
    <font>
      <sz val="11"/>
      <color indexed="16"/>
      <name val="宋体"/>
      <family val="0"/>
    </font>
    <font>
      <b/>
      <sz val="11"/>
      <color indexed="9"/>
      <name val="宋体"/>
      <family val="0"/>
    </font>
    <font>
      <u val="single"/>
      <sz val="11"/>
      <color indexed="12"/>
      <name val="宋体"/>
      <family val="0"/>
    </font>
    <font>
      <sz val="11"/>
      <color indexed="19"/>
      <name val="宋体"/>
      <family val="0"/>
    </font>
    <font>
      <b/>
      <sz val="18"/>
      <color indexed="54"/>
      <name val="宋体"/>
      <family val="0"/>
    </font>
    <font>
      <sz val="11"/>
      <color indexed="62"/>
      <name val="宋体"/>
      <family val="0"/>
    </font>
    <font>
      <b/>
      <sz val="11"/>
      <color indexed="53"/>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u val="single"/>
      <sz val="11"/>
      <color indexed="20"/>
      <name val="宋体"/>
      <family val="0"/>
    </font>
    <font>
      <sz val="11"/>
      <color indexed="17"/>
      <name val="宋体"/>
      <family val="0"/>
    </font>
    <font>
      <sz val="11"/>
      <color indexed="10"/>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border>
    <border>
      <left style="thin"/>
      <right style="thin"/>
      <top style="thin"/>
      <bottom/>
    </border>
    <border>
      <left style="thin"/>
      <right/>
      <top style="thin"/>
      <bottom style="thin"/>
    </border>
    <border>
      <left/>
      <right style="thin"/>
      <top style="thin"/>
      <bottom style="thin"/>
    </border>
    <border>
      <left>
        <color indexed="63"/>
      </left>
      <right>
        <color indexed="63"/>
      </right>
      <top>
        <color indexed="63"/>
      </top>
      <bottom style="thin"/>
    </border>
    <border>
      <left/>
      <right style="thin"/>
      <top/>
      <bottom style="thin"/>
    </border>
    <border>
      <left style="thin"/>
      <right>
        <color indexed="63"/>
      </right>
      <top>
        <color indexed="63"/>
      </top>
      <bottom style="thin"/>
    </border>
    <border>
      <left style="thin"/>
      <right style="thin"/>
      <top>
        <color indexed="63"/>
      </top>
      <bottom>
        <color indexed="63"/>
      </bottom>
    </border>
    <border>
      <left style="thin"/>
      <right style="thin"/>
      <top/>
      <bottom style="thin"/>
    </border>
    <border>
      <left style="thin"/>
      <right>
        <color indexed="63"/>
      </right>
      <top>
        <color indexed="63"/>
      </top>
      <bottom>
        <color indexed="63"/>
      </bottom>
    </border>
    <border>
      <left>
        <color indexed="63"/>
      </left>
      <right style="thin"/>
      <top>
        <color indexed="63"/>
      </top>
      <bottom>
        <color indexed="63"/>
      </bottom>
    </border>
    <border>
      <left/>
      <right style="thin"/>
      <top style="thin"/>
      <bottom/>
    </border>
    <border>
      <left>
        <color indexed="63"/>
      </left>
      <right>
        <color indexed="63"/>
      </right>
      <top style="thin"/>
      <bottom>
        <color indexed="63"/>
      </bottom>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20" fillId="0" borderId="1" applyNumberFormat="0" applyFill="0" applyAlignment="0" applyProtection="0"/>
    <xf numFmtId="0" fontId="22"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1" fillId="12" borderId="0" applyNumberFormat="0" applyBorder="0" applyAlignment="0" applyProtection="0"/>
    <xf numFmtId="0" fontId="13" fillId="0" borderId="0" applyNumberFormat="0" applyFill="0" applyBorder="0" applyAlignment="0" applyProtection="0"/>
    <xf numFmtId="0" fontId="24" fillId="6" borderId="0" applyNumberFormat="0" applyBorder="0" applyAlignment="0" applyProtection="0"/>
    <xf numFmtId="0" fontId="21"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17" fillId="4" borderId="4" applyNumberFormat="0" applyAlignment="0" applyProtection="0"/>
    <xf numFmtId="0" fontId="12" fillId="13" borderId="5" applyNumberFormat="0" applyAlignment="0" applyProtection="0"/>
    <xf numFmtId="0" fontId="18" fillId="0" borderId="0" applyNumberFormat="0" applyFill="0" applyBorder="0" applyAlignment="0" applyProtection="0"/>
    <xf numFmtId="0" fontId="25"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4" fillId="9" borderId="0" applyNumberFormat="0" applyBorder="0" applyAlignment="0" applyProtection="0"/>
    <xf numFmtId="0" fontId="9" fillId="4" borderId="7" applyNumberFormat="0" applyAlignment="0" applyProtection="0"/>
    <xf numFmtId="0" fontId="16" fillId="7" borderId="4" applyNumberFormat="0" applyAlignment="0" applyProtection="0"/>
    <xf numFmtId="0" fontId="23" fillId="0" borderId="0" applyNumberFormat="0" applyFill="0" applyBorder="0" applyAlignment="0" applyProtection="0"/>
    <xf numFmtId="0" fontId="1" fillId="3" borderId="8" applyNumberFormat="0" applyFont="0" applyAlignment="0" applyProtection="0"/>
  </cellStyleXfs>
  <cellXfs count="108">
    <xf numFmtId="0" fontId="0" fillId="0" borderId="0" xfId="0" applyAlignment="1">
      <alignment/>
    </xf>
    <xf numFmtId="0" fontId="0" fillId="0" borderId="0"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Font="1" applyAlignment="1">
      <alignment wrapText="1"/>
    </xf>
    <xf numFmtId="0" fontId="3" fillId="0" borderId="0" xfId="0" applyFont="1" applyAlignment="1">
      <alignment/>
    </xf>
    <xf numFmtId="0" fontId="0" fillId="0" borderId="0" xfId="0" applyFont="1" applyAlignment="1">
      <alignment/>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9" fontId="2" fillId="0" borderId="9" xfId="0" applyNumberFormat="1" applyFont="1" applyBorder="1" applyAlignment="1">
      <alignment horizontal="center" vertical="center" wrapText="1"/>
    </xf>
    <xf numFmtId="179" fontId="2" fillId="4" borderId="9" xfId="0" applyNumberFormat="1" applyFont="1" applyFill="1" applyBorder="1" applyAlignment="1">
      <alignment horizontal="center" vertical="center" wrapText="1"/>
    </xf>
    <xf numFmtId="179" fontId="2" fillId="4" borderId="12" xfId="0" applyNumberFormat="1" applyFont="1" applyFill="1" applyBorder="1" applyAlignment="1">
      <alignment horizontal="center" vertical="center" wrapText="1"/>
    </xf>
    <xf numFmtId="9" fontId="2" fillId="0" borderId="9" xfId="0" applyNumberFormat="1" applyFont="1" applyFill="1" applyBorder="1" applyAlignment="1">
      <alignment horizontal="center" vertical="center" wrapText="1"/>
    </xf>
    <xf numFmtId="9" fontId="2" fillId="0" borderId="11" xfId="0" applyNumberFormat="1" applyFont="1" applyBorder="1" applyAlignment="1">
      <alignment horizontal="center" vertical="center" wrapText="1"/>
    </xf>
    <xf numFmtId="179" fontId="2" fillId="4" borderId="11" xfId="0" applyNumberFormat="1" applyFont="1" applyFill="1" applyBorder="1" applyAlignment="1">
      <alignment horizontal="center" vertical="center" wrapText="1"/>
    </xf>
    <xf numFmtId="179" fontId="2" fillId="4" borderId="10"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179" fontId="2" fillId="0" borderId="12" xfId="0" applyNumberFormat="1" applyFont="1" applyBorder="1" applyAlignment="1">
      <alignment horizontal="center" vertical="center" wrapText="1"/>
    </xf>
    <xf numFmtId="178" fontId="2" fillId="0" borderId="9" xfId="0" applyNumberFormat="1" applyFont="1" applyBorder="1" applyAlignment="1">
      <alignment horizontal="center" vertical="center" wrapText="1"/>
    </xf>
    <xf numFmtId="178" fontId="2" fillId="0" borderId="9" xfId="0" applyNumberFormat="1" applyFont="1" applyFill="1" applyBorder="1" applyAlignment="1">
      <alignment horizontal="center" vertical="center" wrapText="1"/>
    </xf>
    <xf numFmtId="9" fontId="2" fillId="0" borderId="16" xfId="0" applyNumberFormat="1" applyFont="1" applyFill="1" applyBorder="1" applyAlignment="1">
      <alignment horizontal="center" vertical="center" wrapText="1"/>
    </xf>
    <xf numFmtId="9" fontId="2" fillId="0" borderId="12" xfId="0" applyNumberFormat="1" applyFont="1" applyFill="1" applyBorder="1" applyAlignment="1">
      <alignment horizontal="center" vertical="center" wrapText="1"/>
    </xf>
    <xf numFmtId="9"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178" fontId="2" fillId="0" borderId="17" xfId="0" applyNumberFormat="1" applyFont="1" applyFill="1" applyBorder="1" applyAlignment="1">
      <alignment horizontal="center" vertical="center" wrapText="1"/>
    </xf>
    <xf numFmtId="178" fontId="2" fillId="0" borderId="9" xfId="0" applyNumberFormat="1" applyFont="1" applyFill="1" applyBorder="1" applyAlignment="1">
      <alignment horizontal="center" vertical="center"/>
    </xf>
    <xf numFmtId="0" fontId="4"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5" fillId="0" borderId="0" xfId="0" applyFont="1" applyBorder="1" applyAlignment="1">
      <alignment horizontal="left" vertical="center" wrapText="1"/>
    </xf>
    <xf numFmtId="0" fontId="6"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2" xfId="0" applyFont="1" applyBorder="1" applyAlignment="1">
      <alignment horizontal="center" vertical="center" wrapText="1"/>
    </xf>
    <xf numFmtId="178" fontId="2" fillId="4" borderId="9" xfId="0" applyNumberFormat="1" applyFont="1" applyFill="1" applyBorder="1" applyAlignment="1">
      <alignment horizontal="center" vertical="center" wrapText="1"/>
    </xf>
    <xf numFmtId="178" fontId="2" fillId="4" borderId="11" xfId="0" applyNumberFormat="1"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8" xfId="0" applyFont="1" applyFill="1" applyBorder="1" applyAlignment="1">
      <alignment horizontal="center" vertical="center" wrapText="1"/>
    </xf>
    <xf numFmtId="9" fontId="2" fillId="0" borderId="9" xfId="0" applyNumberFormat="1" applyFont="1" applyBorder="1" applyAlignment="1">
      <alignment horizontal="center" vertical="center" wrapText="1"/>
    </xf>
    <xf numFmtId="179" fontId="2" fillId="0" borderId="9" xfId="0" applyNumberFormat="1" applyFont="1" applyBorder="1" applyAlignment="1">
      <alignment horizontal="center" vertical="center" wrapText="1"/>
    </xf>
    <xf numFmtId="9" fontId="5" fillId="0" borderId="18" xfId="0" applyNumberFormat="1" applyFont="1" applyBorder="1" applyAlignment="1">
      <alignment horizontal="center" vertical="center" wrapText="1"/>
    </xf>
    <xf numFmtId="9" fontId="5"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9" fontId="2" fillId="0" borderId="9" xfId="0" applyNumberFormat="1" applyFont="1" applyBorder="1" applyAlignment="1">
      <alignment horizontal="center" vertical="center"/>
    </xf>
    <xf numFmtId="178" fontId="2" fillId="0" borderId="9" xfId="0" applyNumberFormat="1" applyFont="1" applyBorder="1" applyAlignment="1">
      <alignment horizontal="center" vertical="center" wrapText="1"/>
    </xf>
    <xf numFmtId="179" fontId="2" fillId="0" borderId="13" xfId="0" applyNumberFormat="1" applyFont="1" applyFill="1" applyBorder="1" applyAlignment="1">
      <alignment horizontal="center" vertical="center" wrapText="1"/>
    </xf>
    <xf numFmtId="179" fontId="2" fillId="0" borderId="9"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4" borderId="11" xfId="0"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9"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179" fontId="2" fillId="4" borderId="9" xfId="0" applyNumberFormat="1" applyFont="1" applyFill="1" applyBorder="1" applyAlignment="1">
      <alignment horizontal="center" vertical="center" wrapText="1"/>
    </xf>
    <xf numFmtId="179" fontId="2" fillId="4" borderId="11" xfId="0" applyNumberFormat="1" applyFont="1" applyFill="1" applyBorder="1" applyAlignment="1">
      <alignment horizontal="center" vertical="center" wrapText="1"/>
    </xf>
    <xf numFmtId="179" fontId="7" fillId="4" borderId="0" xfId="0" applyNumberFormat="1" applyFont="1" applyFill="1" applyAlignment="1">
      <alignment horizontal="center" vertical="center" wrapText="1"/>
    </xf>
    <xf numFmtId="179" fontId="7" fillId="4" borderId="14"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7" fillId="4" borderId="19" xfId="0" applyFont="1" applyFill="1" applyBorder="1" applyAlignment="1">
      <alignment horizontal="center" vertical="center" wrapText="1"/>
    </xf>
    <xf numFmtId="0" fontId="7" fillId="4" borderId="0" xfId="0" applyFont="1" applyFill="1" applyAlignment="1">
      <alignment horizontal="center" vertical="center" wrapText="1"/>
    </xf>
    <xf numFmtId="0" fontId="7" fillId="4" borderId="20"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10" fontId="7" fillId="4" borderId="19" xfId="0" applyNumberFormat="1" applyFont="1" applyFill="1" applyBorder="1" applyAlignment="1">
      <alignment horizontal="center" vertical="center" wrapText="1"/>
    </xf>
    <xf numFmtId="10" fontId="7" fillId="4" borderId="0" xfId="0" applyNumberFormat="1" applyFont="1" applyFill="1" applyAlignment="1">
      <alignment horizontal="center" vertical="center" wrapText="1"/>
    </xf>
    <xf numFmtId="10" fontId="7" fillId="4" borderId="20" xfId="0" applyNumberFormat="1" applyFont="1" applyFill="1" applyBorder="1" applyAlignment="1">
      <alignment horizontal="center" vertical="center" wrapText="1"/>
    </xf>
    <xf numFmtId="10" fontId="7" fillId="4" borderId="16" xfId="0" applyNumberFormat="1" applyFont="1" applyFill="1" applyBorder="1" applyAlignment="1">
      <alignment horizontal="center" vertical="center" wrapText="1"/>
    </xf>
    <xf numFmtId="10" fontId="7" fillId="4" borderId="14" xfId="0" applyNumberFormat="1" applyFont="1" applyFill="1" applyBorder="1" applyAlignment="1">
      <alignment horizontal="center" vertical="center" wrapText="1"/>
    </xf>
    <xf numFmtId="10" fontId="7" fillId="4" borderId="15" xfId="0" applyNumberFormat="1" applyFont="1" applyFill="1" applyBorder="1" applyAlignment="1">
      <alignment horizontal="center" vertical="center" wrapText="1"/>
    </xf>
    <xf numFmtId="179" fontId="7" fillId="4" borderId="19" xfId="0" applyNumberFormat="1" applyFont="1" applyFill="1" applyBorder="1" applyAlignment="1">
      <alignment horizontal="center" vertical="center" wrapText="1"/>
    </xf>
    <xf numFmtId="179" fontId="7" fillId="4" borderId="20" xfId="0" applyNumberFormat="1" applyFont="1" applyFill="1" applyBorder="1" applyAlignment="1">
      <alignment horizontal="center" vertical="center" wrapText="1"/>
    </xf>
    <xf numFmtId="179" fontId="7" fillId="4" borderId="16" xfId="0" applyNumberFormat="1" applyFont="1" applyFill="1" applyBorder="1" applyAlignment="1">
      <alignment horizontal="center" vertical="center" wrapText="1"/>
    </xf>
    <xf numFmtId="179" fontId="7" fillId="4" borderId="15" xfId="0"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wrapText="1"/>
    </xf>
    <xf numFmtId="9" fontId="2" fillId="0" borderId="15" xfId="0" applyNumberFormat="1" applyFont="1" applyBorder="1" applyAlignment="1">
      <alignment horizontal="center" vertical="center" wrapText="1"/>
    </xf>
    <xf numFmtId="178" fontId="2" fillId="4" borderId="18" xfId="0" applyNumberFormat="1" applyFont="1" applyFill="1" applyBorder="1" applyAlignment="1">
      <alignment horizontal="center" vertical="center" wrapText="1"/>
    </xf>
    <xf numFmtId="179" fontId="2" fillId="4" borderId="18" xfId="0" applyNumberFormat="1" applyFont="1" applyFill="1" applyBorder="1" applyAlignment="1">
      <alignment horizontal="center" vertical="center" wrapText="1"/>
    </xf>
    <xf numFmtId="179" fontId="2" fillId="0" borderId="18" xfId="0" applyNumberFormat="1" applyFont="1" applyBorder="1" applyAlignment="1">
      <alignment horizontal="center" vertical="center"/>
    </xf>
    <xf numFmtId="179" fontId="2" fillId="0" borderId="18" xfId="0" applyNumberFormat="1" applyFont="1" applyBorder="1" applyAlignment="1">
      <alignment horizontal="center" vertical="center"/>
    </xf>
    <xf numFmtId="9" fontId="2" fillId="0" borderId="13" xfId="0" applyNumberFormat="1" applyFont="1" applyFill="1" applyBorder="1" applyAlignment="1">
      <alignment horizontal="center" vertical="center" wrapText="1"/>
    </xf>
    <xf numFmtId="178" fontId="2" fillId="4" borderId="9" xfId="0" applyNumberFormat="1" applyFont="1" applyFill="1" applyBorder="1" applyAlignment="1">
      <alignment horizontal="center" vertical="center" wrapText="1"/>
    </xf>
    <xf numFmtId="179" fontId="2" fillId="4" borderId="9" xfId="0" applyNumberFormat="1" applyFont="1" applyFill="1" applyBorder="1" applyAlignment="1">
      <alignment horizontal="center" vertical="center" wrapText="1"/>
    </xf>
    <xf numFmtId="179" fontId="2" fillId="0" borderId="9" xfId="0" applyNumberFormat="1" applyFont="1" applyBorder="1" applyAlignment="1">
      <alignment horizontal="center" vertical="center"/>
    </xf>
    <xf numFmtId="179" fontId="2" fillId="0" borderId="9" xfId="0" applyNumberFormat="1" applyFont="1" applyBorder="1" applyAlignment="1">
      <alignment horizontal="center" vertical="center"/>
    </xf>
    <xf numFmtId="9" fontId="2" fillId="0" borderId="21" xfId="0" applyNumberFormat="1" applyFont="1" applyBorder="1" applyAlignment="1">
      <alignment horizontal="center" vertical="center" wrapText="1"/>
    </xf>
    <xf numFmtId="178" fontId="2" fillId="4" borderId="11" xfId="0" applyNumberFormat="1" applyFont="1" applyFill="1" applyBorder="1" applyAlignment="1">
      <alignment horizontal="center" vertical="center" wrapText="1"/>
    </xf>
    <xf numFmtId="179" fontId="2" fillId="4" borderId="11" xfId="0" applyNumberFormat="1" applyFont="1" applyFill="1" applyBorder="1" applyAlignment="1">
      <alignment horizontal="center" vertical="center" wrapText="1"/>
    </xf>
    <xf numFmtId="179" fontId="2" fillId="0" borderId="11" xfId="0" applyNumberFormat="1" applyFont="1" applyBorder="1" applyAlignment="1">
      <alignment horizontal="center" vertical="center"/>
    </xf>
    <xf numFmtId="179" fontId="2" fillId="0" borderId="11" xfId="0" applyNumberFormat="1" applyFont="1" applyBorder="1" applyAlignment="1">
      <alignment horizontal="center" vertical="center"/>
    </xf>
    <xf numFmtId="178" fontId="2" fillId="0" borderId="10" xfId="0" applyNumberFormat="1" applyFont="1" applyBorder="1" applyAlignment="1">
      <alignment horizontal="center" vertical="center" wrapText="1"/>
    </xf>
    <xf numFmtId="178" fontId="2" fillId="0" borderId="22" xfId="0" applyNumberFormat="1" applyFont="1" applyBorder="1" applyAlignment="1">
      <alignment horizontal="center" vertical="center" wrapText="1"/>
    </xf>
    <xf numFmtId="178" fontId="2" fillId="0" borderId="21" xfId="0" applyNumberFormat="1" applyFont="1" applyBorder="1" applyAlignment="1">
      <alignment horizontal="center" vertical="center" wrapText="1"/>
    </xf>
    <xf numFmtId="178" fontId="2" fillId="0" borderId="19" xfId="0" applyNumberFormat="1" applyFont="1" applyBorder="1" applyAlignment="1">
      <alignment horizontal="center" vertical="center" wrapText="1"/>
    </xf>
    <xf numFmtId="178" fontId="2" fillId="0" borderId="0" xfId="0" applyNumberFormat="1" applyFont="1" applyAlignment="1">
      <alignment horizontal="center" vertical="center" wrapText="1"/>
    </xf>
    <xf numFmtId="178" fontId="2" fillId="0" borderId="20" xfId="0" applyNumberFormat="1" applyFont="1" applyBorder="1" applyAlignment="1">
      <alignment horizontal="center" vertical="center" wrapText="1"/>
    </xf>
    <xf numFmtId="178" fontId="2" fillId="0" borderId="16" xfId="0" applyNumberFormat="1" applyFont="1" applyBorder="1" applyAlignment="1">
      <alignment horizontal="center" vertical="center" wrapText="1"/>
    </xf>
    <xf numFmtId="178" fontId="2" fillId="0" borderId="14" xfId="0" applyNumberFormat="1" applyFont="1" applyBorder="1" applyAlignment="1">
      <alignment horizontal="center" vertical="center" wrapText="1"/>
    </xf>
    <xf numFmtId="178" fontId="2" fillId="0" borderId="15" xfId="0" applyNumberFormat="1" applyFont="1" applyBorder="1" applyAlignment="1">
      <alignment horizontal="center" vertical="center" wrapText="1"/>
    </xf>
    <xf numFmtId="0" fontId="2" fillId="0" borderId="0" xfId="0" applyNumberFormat="1"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G42"/>
  <sheetViews>
    <sheetView tabSelected="1" zoomScaleSheetLayoutView="100" zoomScalePageLayoutView="0" workbookViewId="0" topLeftCell="A1">
      <pane ySplit="9" topLeftCell="A37" activePane="bottomLeft" state="frozen"/>
      <selection pane="topLeft" activeCell="A1" sqref="A1"/>
      <selection pane="bottomLeft" activeCell="N40" sqref="N40"/>
    </sheetView>
  </sheetViews>
  <sheetFormatPr defaultColWidth="11.125" defaultRowHeight="14.25"/>
  <cols>
    <col min="1" max="1" width="9.00390625" style="5" customWidth="1"/>
    <col min="2" max="3" width="5.625" style="5" customWidth="1"/>
    <col min="4" max="4" width="7.125" style="5" customWidth="1"/>
    <col min="5" max="5" width="6.625" style="5" customWidth="1"/>
    <col min="6" max="6" width="7.50390625" style="5" customWidth="1"/>
    <col min="7" max="7" width="8.375" style="5" customWidth="1"/>
    <col min="8" max="8" width="8.25390625" style="5" customWidth="1"/>
    <col min="9" max="9" width="9.625" style="5" customWidth="1"/>
    <col min="10" max="10" width="6.50390625" style="5" customWidth="1"/>
    <col min="11" max="11" width="8.00390625" style="5" customWidth="1"/>
    <col min="12" max="12" width="7.625" style="5" customWidth="1"/>
    <col min="13" max="200" width="11.125" style="5" customWidth="1"/>
  </cols>
  <sheetData>
    <row r="1" spans="1:12" s="1" customFormat="1" ht="51" customHeight="1">
      <c r="A1" s="33" t="s">
        <v>0</v>
      </c>
      <c r="B1" s="33"/>
      <c r="C1" s="33"/>
      <c r="D1" s="33"/>
      <c r="E1" s="33"/>
      <c r="F1" s="33"/>
      <c r="G1" s="33"/>
      <c r="H1" s="33"/>
      <c r="I1" s="33"/>
      <c r="J1" s="33"/>
      <c r="K1" s="33"/>
      <c r="L1" s="33"/>
    </row>
    <row r="2" spans="1:188" s="2" customFormat="1" ht="12.75" customHeight="1">
      <c r="A2" s="34" t="s">
        <v>1</v>
      </c>
      <c r="B2" s="34"/>
      <c r="C2" s="34"/>
      <c r="D2" s="34"/>
      <c r="E2" s="34"/>
      <c r="F2" s="34"/>
      <c r="G2" s="34"/>
      <c r="H2" s="34"/>
      <c r="I2" s="34"/>
      <c r="J2" s="34"/>
      <c r="K2" s="34"/>
      <c r="L2" s="34"/>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row>
    <row r="3" spans="1:188" s="2" customFormat="1" ht="12.75" customHeight="1">
      <c r="A3" s="35" t="s">
        <v>2</v>
      </c>
      <c r="B3" s="35"/>
      <c r="C3" s="35"/>
      <c r="D3" s="35"/>
      <c r="E3" s="35"/>
      <c r="F3" s="35"/>
      <c r="G3" s="35"/>
      <c r="H3" s="35"/>
      <c r="I3" s="35"/>
      <c r="J3" s="35"/>
      <c r="K3" s="35"/>
      <c r="L3" s="35"/>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row>
    <row r="4" spans="1:188" s="2" customFormat="1" ht="12.75" customHeight="1">
      <c r="A4" s="36" t="s">
        <v>3</v>
      </c>
      <c r="B4" s="36"/>
      <c r="C4" s="36"/>
      <c r="D4" s="36"/>
      <c r="E4" s="36"/>
      <c r="F4" s="36"/>
      <c r="G4" s="36"/>
      <c r="H4" s="36"/>
      <c r="I4" s="36"/>
      <c r="J4" s="36"/>
      <c r="K4" s="36"/>
      <c r="L4" s="36"/>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row>
    <row r="5" spans="1:188" s="2" customFormat="1" ht="12.75" customHeight="1">
      <c r="A5" s="35" t="s">
        <v>4</v>
      </c>
      <c r="B5" s="35"/>
      <c r="C5" s="35"/>
      <c r="D5" s="35"/>
      <c r="E5" s="35"/>
      <c r="F5" s="35"/>
      <c r="G5" s="35"/>
      <c r="H5" s="35"/>
      <c r="I5" s="35"/>
      <c r="J5" s="35"/>
      <c r="K5" s="35"/>
      <c r="L5" s="35"/>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row>
    <row r="6" spans="1:188" s="2" customFormat="1" ht="12.75" customHeight="1">
      <c r="A6" s="35" t="s">
        <v>5</v>
      </c>
      <c r="B6" s="35"/>
      <c r="C6" s="35"/>
      <c r="D6" s="35"/>
      <c r="E6" s="35"/>
      <c r="F6" s="35"/>
      <c r="G6" s="35"/>
      <c r="H6" s="35"/>
      <c r="I6" s="35"/>
      <c r="J6" s="35"/>
      <c r="K6" s="35"/>
      <c r="L6" s="35"/>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row>
    <row r="7" spans="1:188" s="2" customFormat="1" ht="12.75" customHeight="1">
      <c r="A7" s="35" t="s">
        <v>6</v>
      </c>
      <c r="B7" s="35"/>
      <c r="C7" s="35"/>
      <c r="D7" s="35"/>
      <c r="E7" s="35"/>
      <c r="F7" s="35"/>
      <c r="G7" s="35"/>
      <c r="H7" s="35"/>
      <c r="I7" s="35"/>
      <c r="J7" s="35"/>
      <c r="K7" s="35"/>
      <c r="L7" s="35"/>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row>
    <row r="8" spans="1:188" s="2" customFormat="1" ht="12.75" customHeight="1">
      <c r="A8" s="35" t="s">
        <v>7</v>
      </c>
      <c r="B8" s="35"/>
      <c r="C8" s="35"/>
      <c r="D8" s="35"/>
      <c r="E8" s="35"/>
      <c r="F8" s="35"/>
      <c r="G8" s="35"/>
      <c r="H8" s="35"/>
      <c r="I8" s="35"/>
      <c r="J8" s="35"/>
      <c r="K8" s="35"/>
      <c r="L8" s="35"/>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row>
    <row r="9" spans="1:12" s="3" customFormat="1" ht="16.5" customHeight="1">
      <c r="A9" s="37" t="s">
        <v>8</v>
      </c>
      <c r="B9" s="37"/>
      <c r="C9" s="37"/>
      <c r="D9" s="37"/>
      <c r="E9" s="37"/>
      <c r="F9" s="37"/>
      <c r="G9" s="37"/>
      <c r="H9" s="37"/>
      <c r="I9" s="37"/>
      <c r="J9" s="37"/>
      <c r="K9" s="37"/>
      <c r="L9" s="37"/>
    </row>
    <row r="10" spans="1:12" s="3" customFormat="1" ht="18" customHeight="1">
      <c r="A10" s="39" t="s">
        <v>9</v>
      </c>
      <c r="B10" s="38" t="s">
        <v>10</v>
      </c>
      <c r="C10" s="38"/>
      <c r="D10" s="38"/>
      <c r="E10" s="38"/>
      <c r="F10" s="38"/>
      <c r="G10" s="39"/>
      <c r="H10" s="38" t="s">
        <v>11</v>
      </c>
      <c r="I10" s="38"/>
      <c r="J10" s="38"/>
      <c r="K10" s="38"/>
      <c r="L10" s="38"/>
    </row>
    <row r="11" spans="1:12" s="3" customFormat="1" ht="18" customHeight="1">
      <c r="A11" s="39"/>
      <c r="B11" s="38" t="s">
        <v>12</v>
      </c>
      <c r="C11" s="38"/>
      <c r="D11" s="38"/>
      <c r="E11" s="38" t="s">
        <v>13</v>
      </c>
      <c r="F11" s="38"/>
      <c r="G11" s="39"/>
      <c r="H11" s="81" t="s">
        <v>12</v>
      </c>
      <c r="I11" s="81"/>
      <c r="J11" s="81" t="s">
        <v>13</v>
      </c>
      <c r="K11" s="81"/>
      <c r="L11" s="81"/>
    </row>
    <row r="12" spans="1:12" s="4" customFormat="1" ht="27" customHeight="1">
      <c r="A12" s="53"/>
      <c r="B12" s="63"/>
      <c r="C12" s="63"/>
      <c r="D12" s="63"/>
      <c r="E12" s="8" t="s">
        <v>14</v>
      </c>
      <c r="F12" s="8" t="s">
        <v>15</v>
      </c>
      <c r="G12" s="7" t="s">
        <v>16</v>
      </c>
      <c r="H12" s="81"/>
      <c r="I12" s="81"/>
      <c r="J12" s="82" t="s">
        <v>14</v>
      </c>
      <c r="K12" s="82" t="s">
        <v>15</v>
      </c>
      <c r="L12" s="82" t="s">
        <v>16</v>
      </c>
    </row>
    <row r="13" spans="1:12" s="4" customFormat="1" ht="18" customHeight="1">
      <c r="A13" s="42" t="s">
        <v>17</v>
      </c>
      <c r="B13" s="9" t="s">
        <v>18</v>
      </c>
      <c r="C13" s="40">
        <f>E24+E27+E30+E31+F34</f>
        <v>0.29400000000000004</v>
      </c>
      <c r="D13" s="40"/>
      <c r="E13" s="10">
        <f>F13+G13</f>
        <v>934.797</v>
      </c>
      <c r="F13" s="11">
        <f>G25+G28+G30+G32+G34</f>
        <v>616.8770000000001</v>
      </c>
      <c r="G13" s="59">
        <f>G26+G29+G33</f>
        <v>317.92</v>
      </c>
      <c r="H13" s="83" t="s">
        <v>18</v>
      </c>
      <c r="I13" s="84">
        <f>H24+H27+H31+I34</f>
        <v>0.272</v>
      </c>
      <c r="J13" s="85">
        <f>K13+L13</f>
        <v>875.8520000000001</v>
      </c>
      <c r="K13" s="86">
        <f>J25+J28+J32+J34</f>
        <v>560.952</v>
      </c>
      <c r="L13" s="87">
        <f>J26+J29+J33</f>
        <v>314.90000000000003</v>
      </c>
    </row>
    <row r="14" spans="1:12" s="4" customFormat="1" ht="18" customHeight="1">
      <c r="A14" s="42"/>
      <c r="B14" s="12" t="s">
        <v>19</v>
      </c>
      <c r="C14" s="40">
        <f>E24+E27+E30+E31+F35</f>
        <v>0.29600000000000004</v>
      </c>
      <c r="D14" s="40"/>
      <c r="E14" s="10">
        <f>F14+G13</f>
        <v>940.979</v>
      </c>
      <c r="F14" s="11">
        <f>G25+G28+G30+G32+G35</f>
        <v>623.0590000000001</v>
      </c>
      <c r="G14" s="59"/>
      <c r="H14" s="88" t="s">
        <v>19</v>
      </c>
      <c r="I14" s="89">
        <f>H24+H27+H31+I35</f>
        <v>0.274</v>
      </c>
      <c r="J14" s="90">
        <f>K14+L13</f>
        <v>882.0340000000001</v>
      </c>
      <c r="K14" s="91">
        <f>J25+J28+J32+J35</f>
        <v>567.134</v>
      </c>
      <c r="L14" s="92"/>
    </row>
    <row r="15" spans="1:12" s="4" customFormat="1" ht="18" customHeight="1">
      <c r="A15" s="42"/>
      <c r="B15" s="12" t="s">
        <v>20</v>
      </c>
      <c r="C15" s="40">
        <f>E24+E27+E30+E31+F36</f>
        <v>0.29800000000000004</v>
      </c>
      <c r="D15" s="40"/>
      <c r="E15" s="10">
        <f>F15+G13</f>
        <v>947.1610000000001</v>
      </c>
      <c r="F15" s="11">
        <f>G25+G28+G30+G32+G36</f>
        <v>629.2410000000001</v>
      </c>
      <c r="G15" s="59"/>
      <c r="H15" s="88" t="s">
        <v>20</v>
      </c>
      <c r="I15" s="89">
        <f>H24+H27+H31+I36</f>
        <v>0.276</v>
      </c>
      <c r="J15" s="90">
        <f>K15+L13</f>
        <v>888.2160000000001</v>
      </c>
      <c r="K15" s="91">
        <f>J25+J28+J32+J36</f>
        <v>573.316</v>
      </c>
      <c r="L15" s="92"/>
    </row>
    <row r="16" spans="1:12" s="4" customFormat="1" ht="18" customHeight="1">
      <c r="A16" s="42"/>
      <c r="B16" s="12" t="s">
        <v>21</v>
      </c>
      <c r="C16" s="40">
        <f>E24+E27+E30+E31+F37</f>
        <v>0.30100000000000005</v>
      </c>
      <c r="D16" s="40"/>
      <c r="E16" s="10">
        <f>F16+G13</f>
        <v>956.434</v>
      </c>
      <c r="F16" s="11">
        <f>G25+G28+G30+G32+G37</f>
        <v>638.514</v>
      </c>
      <c r="G16" s="59"/>
      <c r="H16" s="88" t="s">
        <v>21</v>
      </c>
      <c r="I16" s="89">
        <f>H24+H27+H31+I37</f>
        <v>0.279</v>
      </c>
      <c r="J16" s="90">
        <f>K16+L13</f>
        <v>897.489</v>
      </c>
      <c r="K16" s="91">
        <f>J25+J28+J32+J37</f>
        <v>582.5889999999999</v>
      </c>
      <c r="L16" s="92"/>
    </row>
    <row r="17" spans="1:12" s="4" customFormat="1" ht="18" customHeight="1">
      <c r="A17" s="42"/>
      <c r="B17" s="12" t="s">
        <v>22</v>
      </c>
      <c r="C17" s="40">
        <f>E24+E27+E30+E31+F38</f>
        <v>0.30200000000000005</v>
      </c>
      <c r="D17" s="40"/>
      <c r="E17" s="10">
        <f>F17+G13</f>
        <v>959.5250000000001</v>
      </c>
      <c r="F17" s="11">
        <f>G25+G28+G30+G32+G38</f>
        <v>641.605</v>
      </c>
      <c r="G17" s="59"/>
      <c r="H17" s="88" t="s">
        <v>22</v>
      </c>
      <c r="I17" s="89">
        <f>H24+H27+H31+I38</f>
        <v>0.28</v>
      </c>
      <c r="J17" s="90">
        <f>K17+L13</f>
        <v>900.5799999999999</v>
      </c>
      <c r="K17" s="91">
        <f>J25+J28+J32+J38</f>
        <v>585.68</v>
      </c>
      <c r="L17" s="92"/>
    </row>
    <row r="18" spans="1:12" s="4" customFormat="1" ht="18" customHeight="1">
      <c r="A18" s="42"/>
      <c r="B18" s="12" t="s">
        <v>23</v>
      </c>
      <c r="C18" s="40">
        <f>E24+E27+E30+E31+F39</f>
        <v>0.30300000000000005</v>
      </c>
      <c r="D18" s="40"/>
      <c r="E18" s="10">
        <f>F18+G13</f>
        <v>962.616</v>
      </c>
      <c r="F18" s="11">
        <f>G25+G28+G30+G32+G39</f>
        <v>644.696</v>
      </c>
      <c r="G18" s="59"/>
      <c r="H18" s="88" t="s">
        <v>23</v>
      </c>
      <c r="I18" s="89">
        <f>H24+H27+H31+I39</f>
        <v>0.281</v>
      </c>
      <c r="J18" s="90">
        <f>K18+L13</f>
        <v>903.671</v>
      </c>
      <c r="K18" s="91">
        <f>J25+J28+J32+J39</f>
        <v>588.771</v>
      </c>
      <c r="L18" s="92"/>
    </row>
    <row r="19" spans="1:12" s="4" customFormat="1" ht="18" customHeight="1">
      <c r="A19" s="42"/>
      <c r="B19" s="12" t="s">
        <v>24</v>
      </c>
      <c r="C19" s="40">
        <f>E24+E27+E30+E31+F40</f>
        <v>0.30400000000000005</v>
      </c>
      <c r="D19" s="40"/>
      <c r="E19" s="10">
        <f>F19+G13</f>
        <v>965.7070000000001</v>
      </c>
      <c r="F19" s="11">
        <f>G25+G28+G30+G32+G40</f>
        <v>647.787</v>
      </c>
      <c r="G19" s="59"/>
      <c r="H19" s="88" t="s">
        <v>24</v>
      </c>
      <c r="I19" s="89">
        <f>H24+H27+H31+I40</f>
        <v>0.28200000000000003</v>
      </c>
      <c r="J19" s="90">
        <f>K19+L13</f>
        <v>906.762</v>
      </c>
      <c r="K19" s="91">
        <f>J25+J28+J32+J40</f>
        <v>591.862</v>
      </c>
      <c r="L19" s="92"/>
    </row>
    <row r="20" spans="1:12" s="4" customFormat="1" ht="18" customHeight="1">
      <c r="A20" s="54"/>
      <c r="B20" s="13" t="s">
        <v>25</v>
      </c>
      <c r="C20" s="41">
        <f>E24+E27+E30+E31+F41</f>
        <v>0.30500000000000005</v>
      </c>
      <c r="D20" s="41"/>
      <c r="E20" s="14">
        <f>F20+G13</f>
        <v>968.798</v>
      </c>
      <c r="F20" s="15">
        <f>G25+G28+G30+G32+G41</f>
        <v>650.878</v>
      </c>
      <c r="G20" s="60"/>
      <c r="H20" s="93" t="s">
        <v>25</v>
      </c>
      <c r="I20" s="94">
        <f>H24+H27+H31+I41</f>
        <v>0.28300000000000003</v>
      </c>
      <c r="J20" s="95">
        <f>K20+L13</f>
        <v>909.8530000000001</v>
      </c>
      <c r="K20" s="96">
        <f>J25+J28+J32+J41</f>
        <v>594.953</v>
      </c>
      <c r="L20" s="97"/>
    </row>
    <row r="21" spans="1:12" s="4" customFormat="1" ht="18" customHeight="1">
      <c r="A21" s="42" t="s">
        <v>26</v>
      </c>
      <c r="B21" s="42"/>
      <c r="C21" s="42"/>
      <c r="D21" s="42"/>
      <c r="E21" s="42"/>
      <c r="F21" s="42"/>
      <c r="G21" s="42"/>
      <c r="H21" s="42"/>
      <c r="I21" s="42"/>
      <c r="J21" s="42"/>
      <c r="K21" s="42"/>
      <c r="L21" s="42"/>
    </row>
    <row r="22" spans="1:12" s="4" customFormat="1" ht="18" customHeight="1">
      <c r="A22" s="55" t="s">
        <v>27</v>
      </c>
      <c r="B22" s="43" t="s">
        <v>28</v>
      </c>
      <c r="C22" s="43"/>
      <c r="D22" s="65" t="s">
        <v>29</v>
      </c>
      <c r="E22" s="66"/>
      <c r="F22" s="67"/>
      <c r="G22" s="61" t="s">
        <v>30</v>
      </c>
      <c r="H22" s="77" t="s">
        <v>29</v>
      </c>
      <c r="I22" s="78"/>
      <c r="J22" s="71" t="s">
        <v>30</v>
      </c>
      <c r="K22" s="72"/>
      <c r="L22" s="73"/>
    </row>
    <row r="23" spans="1:12" s="4" customFormat="1" ht="18" customHeight="1">
      <c r="A23" s="55"/>
      <c r="B23" s="16" t="s">
        <v>31</v>
      </c>
      <c r="C23" s="16" t="s">
        <v>32</v>
      </c>
      <c r="D23" s="68"/>
      <c r="E23" s="69"/>
      <c r="F23" s="70"/>
      <c r="G23" s="62"/>
      <c r="H23" s="79"/>
      <c r="I23" s="80"/>
      <c r="J23" s="74"/>
      <c r="K23" s="75"/>
      <c r="L23" s="76"/>
    </row>
    <row r="24" spans="1:12" s="4" customFormat="1" ht="18" customHeight="1">
      <c r="A24" s="38" t="s">
        <v>33</v>
      </c>
      <c r="B24" s="58">
        <v>16575</v>
      </c>
      <c r="C24" s="58">
        <v>2906</v>
      </c>
      <c r="D24" s="17" t="s">
        <v>34</v>
      </c>
      <c r="E24" s="44">
        <f>E25+E26</f>
        <v>0.21000000000000002</v>
      </c>
      <c r="F24" s="44"/>
      <c r="G24" s="18">
        <f>C24*E24</f>
        <v>610.2600000000001</v>
      </c>
      <c r="H24" s="44">
        <f>H25+H26</f>
        <v>0.2</v>
      </c>
      <c r="I24" s="44"/>
      <c r="J24" s="45">
        <f>C24*H24</f>
        <v>581.2</v>
      </c>
      <c r="K24" s="45"/>
      <c r="L24" s="45"/>
    </row>
    <row r="25" spans="1:12" s="4" customFormat="1" ht="18" customHeight="1">
      <c r="A25" s="38"/>
      <c r="B25" s="58"/>
      <c r="C25" s="58"/>
      <c r="D25" s="19" t="s">
        <v>35</v>
      </c>
      <c r="E25" s="46">
        <v>0.13</v>
      </c>
      <c r="F25" s="46"/>
      <c r="G25" s="20">
        <f>C24*E25</f>
        <v>377.78000000000003</v>
      </c>
      <c r="H25" s="47">
        <v>0.12</v>
      </c>
      <c r="I25" s="47"/>
      <c r="J25" s="48">
        <f>C24*H25</f>
        <v>348.71999999999997</v>
      </c>
      <c r="K25" s="44"/>
      <c r="L25" s="48"/>
    </row>
    <row r="26" spans="1:12" s="4" customFormat="1" ht="18" customHeight="1">
      <c r="A26" s="38"/>
      <c r="B26" s="58"/>
      <c r="C26" s="58"/>
      <c r="D26" s="17" t="s">
        <v>36</v>
      </c>
      <c r="E26" s="44">
        <v>0.08</v>
      </c>
      <c r="F26" s="44"/>
      <c r="G26" s="21">
        <f>C24*E26</f>
        <v>232.48000000000002</v>
      </c>
      <c r="H26" s="49">
        <v>0.08</v>
      </c>
      <c r="I26" s="49"/>
      <c r="J26" s="48">
        <f>C24*H26</f>
        <v>232.48000000000002</v>
      </c>
      <c r="K26" s="44"/>
      <c r="L26" s="48"/>
    </row>
    <row r="27" spans="1:12" s="4" customFormat="1" ht="18" customHeight="1">
      <c r="A27" s="56" t="s">
        <v>37</v>
      </c>
      <c r="B27" s="64">
        <v>4121</v>
      </c>
      <c r="C27" s="64"/>
      <c r="D27" s="22" t="s">
        <v>34</v>
      </c>
      <c r="E27" s="44">
        <f>E28+E29</f>
        <v>0.07</v>
      </c>
      <c r="F27" s="44"/>
      <c r="G27" s="23">
        <f>B27*E27</f>
        <v>288.47</v>
      </c>
      <c r="H27" s="44">
        <f>H28+H29</f>
        <v>0.07</v>
      </c>
      <c r="I27" s="44"/>
      <c r="J27" s="48">
        <f>B27*H27</f>
        <v>288.47</v>
      </c>
      <c r="K27" s="44"/>
      <c r="L27" s="48"/>
    </row>
    <row r="28" spans="1:12" s="4" customFormat="1" ht="18" customHeight="1">
      <c r="A28" s="38"/>
      <c r="B28" s="48"/>
      <c r="C28" s="48"/>
      <c r="D28" s="22" t="s">
        <v>35</v>
      </c>
      <c r="E28" s="44">
        <v>0.05</v>
      </c>
      <c r="F28" s="44"/>
      <c r="G28" s="24">
        <f>B27*E28</f>
        <v>206.05</v>
      </c>
      <c r="H28" s="44">
        <v>0.05</v>
      </c>
      <c r="I28" s="44"/>
      <c r="J28" s="45">
        <f>B27*H28</f>
        <v>206.05</v>
      </c>
      <c r="K28" s="45"/>
      <c r="L28" s="45"/>
    </row>
    <row r="29" spans="1:12" s="4" customFormat="1" ht="18" customHeight="1">
      <c r="A29" s="38"/>
      <c r="B29" s="48"/>
      <c r="C29" s="48"/>
      <c r="D29" s="22" t="s">
        <v>36</v>
      </c>
      <c r="E29" s="44">
        <v>0.02</v>
      </c>
      <c r="F29" s="44"/>
      <c r="G29" s="23">
        <f>B27*E29</f>
        <v>82.42</v>
      </c>
      <c r="H29" s="44">
        <v>0.02</v>
      </c>
      <c r="I29" s="44"/>
      <c r="J29" s="48">
        <f>B27*H29</f>
        <v>82.42</v>
      </c>
      <c r="K29" s="44"/>
      <c r="L29" s="48"/>
    </row>
    <row r="30" spans="1:12" s="4" customFormat="1" ht="18" customHeight="1">
      <c r="A30" s="6" t="s">
        <v>38</v>
      </c>
      <c r="B30" s="22">
        <v>15453</v>
      </c>
      <c r="C30" s="22">
        <v>3863</v>
      </c>
      <c r="D30" s="22" t="s">
        <v>35</v>
      </c>
      <c r="E30" s="50">
        <v>0.005</v>
      </c>
      <c r="F30" s="50"/>
      <c r="G30" s="24">
        <f>C30*E30</f>
        <v>19.315</v>
      </c>
      <c r="H30" s="98" t="s">
        <v>39</v>
      </c>
      <c r="I30" s="99"/>
      <c r="J30" s="99"/>
      <c r="K30" s="99"/>
      <c r="L30" s="100"/>
    </row>
    <row r="31" spans="1:12" s="4" customFormat="1" ht="18" customHeight="1">
      <c r="A31" s="38" t="s">
        <v>40</v>
      </c>
      <c r="B31" s="48">
        <v>15453</v>
      </c>
      <c r="C31" s="48">
        <v>1510</v>
      </c>
      <c r="D31" s="22" t="s">
        <v>34</v>
      </c>
      <c r="E31" s="50">
        <f>E32+E33</f>
        <v>0.007</v>
      </c>
      <c r="F31" s="50"/>
      <c r="G31" s="24">
        <f>C31*E31</f>
        <v>10.57</v>
      </c>
      <c r="H31" s="101"/>
      <c r="I31" s="102"/>
      <c r="J31" s="102"/>
      <c r="K31" s="102"/>
      <c r="L31" s="103"/>
    </row>
    <row r="32" spans="1:12" s="4" customFormat="1" ht="18" customHeight="1">
      <c r="A32" s="38"/>
      <c r="B32" s="48"/>
      <c r="C32" s="48"/>
      <c r="D32" s="22" t="s">
        <v>35</v>
      </c>
      <c r="E32" s="50">
        <v>0.005</v>
      </c>
      <c r="F32" s="50"/>
      <c r="G32" s="23">
        <f>C31*E32</f>
        <v>7.55</v>
      </c>
      <c r="H32" s="101"/>
      <c r="I32" s="102"/>
      <c r="J32" s="102"/>
      <c r="K32" s="102"/>
      <c r="L32" s="103"/>
    </row>
    <row r="33" spans="1:12" s="4" customFormat="1" ht="18" customHeight="1">
      <c r="A33" s="38"/>
      <c r="B33" s="48"/>
      <c r="C33" s="48"/>
      <c r="D33" s="22" t="s">
        <v>36</v>
      </c>
      <c r="E33" s="50">
        <v>0.002</v>
      </c>
      <c r="F33" s="50"/>
      <c r="G33" s="23">
        <f>C31*E33</f>
        <v>3.02</v>
      </c>
      <c r="H33" s="104"/>
      <c r="I33" s="105"/>
      <c r="J33" s="105"/>
      <c r="K33" s="105"/>
      <c r="L33" s="106"/>
    </row>
    <row r="34" spans="1:12" s="4" customFormat="1" ht="18" customHeight="1">
      <c r="A34" s="38" t="s">
        <v>41</v>
      </c>
      <c r="B34" s="48">
        <v>15453</v>
      </c>
      <c r="C34" s="48">
        <v>3091</v>
      </c>
      <c r="D34" s="48" t="s">
        <v>35</v>
      </c>
      <c r="E34" s="9" t="s">
        <v>18</v>
      </c>
      <c r="F34" s="25">
        <v>0.002</v>
      </c>
      <c r="G34" s="24">
        <f>C34*F34</f>
        <v>6.182</v>
      </c>
      <c r="H34" s="9" t="s">
        <v>18</v>
      </c>
      <c r="I34" s="25">
        <v>0.002</v>
      </c>
      <c r="J34" s="51">
        <f>C34*I34</f>
        <v>6.182</v>
      </c>
      <c r="K34" s="52"/>
      <c r="L34" s="52"/>
    </row>
    <row r="35" spans="1:12" s="4" customFormat="1" ht="18" customHeight="1">
      <c r="A35" s="57"/>
      <c r="B35" s="48"/>
      <c r="C35" s="48"/>
      <c r="D35" s="48"/>
      <c r="E35" s="12" t="s">
        <v>19</v>
      </c>
      <c r="F35" s="26">
        <v>0.004</v>
      </c>
      <c r="G35" s="24">
        <f>C34*F35</f>
        <v>12.364</v>
      </c>
      <c r="H35" s="27" t="s">
        <v>19</v>
      </c>
      <c r="I35" s="31">
        <v>0.004</v>
      </c>
      <c r="J35" s="51">
        <f>C34*I35</f>
        <v>12.364</v>
      </c>
      <c r="K35" s="52"/>
      <c r="L35" s="52"/>
    </row>
    <row r="36" spans="1:12" s="4" customFormat="1" ht="18" customHeight="1">
      <c r="A36" s="57"/>
      <c r="B36" s="48"/>
      <c r="C36" s="48"/>
      <c r="D36" s="48"/>
      <c r="E36" s="12" t="s">
        <v>20</v>
      </c>
      <c r="F36" s="26">
        <v>0.006</v>
      </c>
      <c r="G36" s="24">
        <f>C34*F36</f>
        <v>18.546</v>
      </c>
      <c r="H36" s="28" t="s">
        <v>20</v>
      </c>
      <c r="I36" s="26">
        <v>0.006</v>
      </c>
      <c r="J36" s="51">
        <f>C34*I36</f>
        <v>18.546</v>
      </c>
      <c r="K36" s="52"/>
      <c r="L36" s="52"/>
    </row>
    <row r="37" spans="1:12" s="4" customFormat="1" ht="18" customHeight="1">
      <c r="A37" s="57"/>
      <c r="B37" s="48"/>
      <c r="C37" s="48"/>
      <c r="D37" s="48"/>
      <c r="E37" s="12" t="s">
        <v>21</v>
      </c>
      <c r="F37" s="26">
        <v>0.009000000000000001</v>
      </c>
      <c r="G37" s="24">
        <f>C34*F37</f>
        <v>27.819000000000003</v>
      </c>
      <c r="H37" s="28" t="s">
        <v>21</v>
      </c>
      <c r="I37" s="32">
        <v>0.009</v>
      </c>
      <c r="J37" s="51">
        <f>C34*I37</f>
        <v>27.819</v>
      </c>
      <c r="K37" s="52"/>
      <c r="L37" s="52"/>
    </row>
    <row r="38" spans="1:12" s="4" customFormat="1" ht="18" customHeight="1">
      <c r="A38" s="57"/>
      <c r="B38" s="48"/>
      <c r="C38" s="48"/>
      <c r="D38" s="48"/>
      <c r="E38" s="12" t="s">
        <v>22</v>
      </c>
      <c r="F38" s="12">
        <v>0.01</v>
      </c>
      <c r="G38" s="24">
        <f>C34*F38</f>
        <v>30.91</v>
      </c>
      <c r="H38" s="28" t="s">
        <v>22</v>
      </c>
      <c r="I38" s="12">
        <v>0.01</v>
      </c>
      <c r="J38" s="51">
        <f>C34*I38</f>
        <v>30.91</v>
      </c>
      <c r="K38" s="52"/>
      <c r="L38" s="52"/>
    </row>
    <row r="39" spans="1:12" s="4" customFormat="1" ht="18" customHeight="1">
      <c r="A39" s="57"/>
      <c r="B39" s="48"/>
      <c r="C39" s="48"/>
      <c r="D39" s="48"/>
      <c r="E39" s="12" t="s">
        <v>23</v>
      </c>
      <c r="F39" s="26">
        <v>0.011000000000000001</v>
      </c>
      <c r="G39" s="24">
        <f>C34*F39</f>
        <v>34.001000000000005</v>
      </c>
      <c r="H39" s="28" t="s">
        <v>23</v>
      </c>
      <c r="I39" s="26">
        <v>0.011</v>
      </c>
      <c r="J39" s="51">
        <f>C34*I39</f>
        <v>34.001</v>
      </c>
      <c r="K39" s="52"/>
      <c r="L39" s="52"/>
    </row>
    <row r="40" spans="1:12" s="4" customFormat="1" ht="18" customHeight="1">
      <c r="A40" s="57"/>
      <c r="B40" s="48"/>
      <c r="C40" s="48"/>
      <c r="D40" s="48"/>
      <c r="E40" s="12" t="s">
        <v>24</v>
      </c>
      <c r="F40" s="26">
        <v>0.012</v>
      </c>
      <c r="G40" s="24">
        <f>C34*F40</f>
        <v>37.092</v>
      </c>
      <c r="H40" s="28" t="s">
        <v>24</v>
      </c>
      <c r="I40" s="26">
        <v>0.012</v>
      </c>
      <c r="J40" s="51">
        <f>C34*I40</f>
        <v>37.092</v>
      </c>
      <c r="K40" s="52"/>
      <c r="L40" s="52"/>
    </row>
    <row r="41" spans="1:12" s="4" customFormat="1" ht="18" customHeight="1">
      <c r="A41" s="38"/>
      <c r="B41" s="48"/>
      <c r="C41" s="48"/>
      <c r="D41" s="48"/>
      <c r="E41" s="9" t="s">
        <v>25</v>
      </c>
      <c r="F41" s="25">
        <v>0.013000000000000001</v>
      </c>
      <c r="G41" s="24">
        <f>C34*F41</f>
        <v>40.18300000000001</v>
      </c>
      <c r="H41" s="29" t="s">
        <v>25</v>
      </c>
      <c r="I41" s="25">
        <v>0.013</v>
      </c>
      <c r="J41" s="51">
        <f>C34*I41</f>
        <v>40.183</v>
      </c>
      <c r="K41" s="52"/>
      <c r="L41" s="52"/>
    </row>
    <row r="42" spans="1:189" s="2" customFormat="1" ht="105" customHeight="1">
      <c r="A42" s="107" t="s">
        <v>42</v>
      </c>
      <c r="B42" s="107"/>
      <c r="C42" s="107"/>
      <c r="D42" s="107"/>
      <c r="E42" s="107"/>
      <c r="F42" s="107"/>
      <c r="G42" s="107"/>
      <c r="H42" s="107"/>
      <c r="I42" s="107"/>
      <c r="J42" s="107"/>
      <c r="K42" s="107"/>
      <c r="L42" s="107"/>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row>
  </sheetData>
  <sheetProtection/>
  <mergeCells count="78">
    <mergeCell ref="D34:D41"/>
    <mergeCell ref="G13:G20"/>
    <mergeCell ref="G22:G23"/>
    <mergeCell ref="L13:L20"/>
    <mergeCell ref="B11:D12"/>
    <mergeCell ref="H11:I12"/>
    <mergeCell ref="B27:C29"/>
    <mergeCell ref="D22:F23"/>
    <mergeCell ref="J22:L23"/>
    <mergeCell ref="H22:I23"/>
    <mergeCell ref="A34:A41"/>
    <mergeCell ref="B24:B26"/>
    <mergeCell ref="B31:B33"/>
    <mergeCell ref="B34:B41"/>
    <mergeCell ref="C24:C26"/>
    <mergeCell ref="C31:C33"/>
    <mergeCell ref="C34:C41"/>
    <mergeCell ref="J39:L39"/>
    <mergeCell ref="J40:L40"/>
    <mergeCell ref="J41:L41"/>
    <mergeCell ref="A42:L42"/>
    <mergeCell ref="A10:A12"/>
    <mergeCell ref="A13:A20"/>
    <mergeCell ref="A22:A23"/>
    <mergeCell ref="A24:A26"/>
    <mergeCell ref="A27:A29"/>
    <mergeCell ref="A31:A33"/>
    <mergeCell ref="E33:F33"/>
    <mergeCell ref="J34:L34"/>
    <mergeCell ref="J35:L35"/>
    <mergeCell ref="J36:L36"/>
    <mergeCell ref="J37:L37"/>
    <mergeCell ref="J38:L38"/>
    <mergeCell ref="H30:L33"/>
    <mergeCell ref="E29:F29"/>
    <mergeCell ref="H29:I29"/>
    <mergeCell ref="J29:L29"/>
    <mergeCell ref="E30:F30"/>
    <mergeCell ref="E31:F31"/>
    <mergeCell ref="E32:F32"/>
    <mergeCell ref="E27:F27"/>
    <mergeCell ref="H27:I27"/>
    <mergeCell ref="J27:L27"/>
    <mergeCell ref="E28:F28"/>
    <mergeCell ref="H28:I28"/>
    <mergeCell ref="J28:L28"/>
    <mergeCell ref="E25:F25"/>
    <mergeCell ref="H25:I25"/>
    <mergeCell ref="J25:L25"/>
    <mergeCell ref="E26:F26"/>
    <mergeCell ref="H26:I26"/>
    <mergeCell ref="J26:L26"/>
    <mergeCell ref="C19:D19"/>
    <mergeCell ref="C20:D20"/>
    <mergeCell ref="A21:L21"/>
    <mergeCell ref="B22:C22"/>
    <mergeCell ref="E24:F24"/>
    <mergeCell ref="H24:I24"/>
    <mergeCell ref="J24:L24"/>
    <mergeCell ref="C13:D13"/>
    <mergeCell ref="C14:D14"/>
    <mergeCell ref="C15:D15"/>
    <mergeCell ref="C16:D16"/>
    <mergeCell ref="C17:D17"/>
    <mergeCell ref="C18:D18"/>
    <mergeCell ref="A7:L7"/>
    <mergeCell ref="A8:L8"/>
    <mergeCell ref="A9:L9"/>
    <mergeCell ref="B10:G10"/>
    <mergeCell ref="H10:L10"/>
    <mergeCell ref="E11:G11"/>
    <mergeCell ref="J11:L11"/>
    <mergeCell ref="A1:L1"/>
    <mergeCell ref="A2:L2"/>
    <mergeCell ref="A3:L3"/>
    <mergeCell ref="A4:L4"/>
    <mergeCell ref="A5:L5"/>
    <mergeCell ref="A6:L6"/>
  </mergeCells>
  <printOptions horizontalCentered="1"/>
  <pageMargins left="0.2" right="0.16" top="0.12" bottom="0.2" header="0.43" footer="0.08"/>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sbj</dc:creator>
  <cp:keywords/>
  <dc:description/>
  <cp:lastModifiedBy>苏瑞</cp:lastModifiedBy>
  <cp:lastPrinted>2013-01-07T07:41:57Z</cp:lastPrinted>
  <dcterms:created xsi:type="dcterms:W3CDTF">2013-01-07T06:50:06Z</dcterms:created>
  <dcterms:modified xsi:type="dcterms:W3CDTF">2016-12-12T08:44:13Z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