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征收标准" sheetId="1" r:id="rId1"/>
    <sheet name="征收标准-草稿" sheetId="2" state="hidden" r:id="rId2"/>
  </sheets>
  <definedNames/>
  <calcPr fullCalcOnLoad="1"/>
</workbook>
</file>

<file path=xl/sharedStrings.xml><?xml version="1.0" encoding="utf-8"?>
<sst xmlns="http://schemas.openxmlformats.org/spreadsheetml/2006/main" count="185" uniqueCount="53">
  <si>
    <t>2017年佛山市企业职工社会保险费征收标准</t>
  </si>
  <si>
    <t>（2017年1月1日起执行）</t>
  </si>
  <si>
    <t xml:space="preserve">  1、参保人缴费工资需根据本人上年度每月平均工资收入由用人单位负责如实申报。</t>
  </si>
  <si>
    <t xml:space="preserve">  2、2015年广东省度在岗职工月平均工资（下称省平工资）为5525元;佛山市在岗职工月平均工资（下称市平工资）为5151元。</t>
  </si>
  <si>
    <t xml:space="preserve">  3、职工基本养老保险缴费工资下限为2906元；上限为省平工资的300%，即：5525×300% =16575元。</t>
  </si>
  <si>
    <t xml:space="preserve">  4、职工基本医疗保险缴费工资统一为我市2015年度在岗职工平月均工资，即5151元。</t>
  </si>
  <si>
    <t xml:space="preserve">  5、生育保险缴费工资下限为市平工资的75%，即：5151×75% =3863元；上限为市平工资的300%，即：5151×300% = 15453元。</t>
  </si>
  <si>
    <t xml:space="preserve">  6、失业保险缴费工资下限为市最低月工资标准1510元，上限为市平工资的300%，即5151×300% = 15453元。</t>
  </si>
  <si>
    <t xml:space="preserve">  7、工伤保险缴费工资下限为市平工资的60%，即：5151×60% = 3091元；上限为市平工资的300%，即：5151×300% = 15453元。</t>
  </si>
  <si>
    <t>（本表按各险种最低缴费工资下限模拟计算，仅供参考）</t>
  </si>
  <si>
    <t>类    别</t>
  </si>
  <si>
    <t>适用于企业及有雇工的个体工商户</t>
  </si>
  <si>
    <t>适用于无雇工的个体工商户</t>
  </si>
  <si>
    <r>
      <t xml:space="preserve">缴费率（%）
     </t>
    </r>
    <r>
      <rPr>
        <sz val="8"/>
        <rFont val="宋体"/>
        <family val="0"/>
      </rPr>
      <t>医保一档/医保二档</t>
    </r>
  </si>
  <si>
    <t>每月缴费金额</t>
  </si>
  <si>
    <t>缴费率（%）</t>
  </si>
  <si>
    <r>
      <t xml:space="preserve">合计
</t>
    </r>
    <r>
      <rPr>
        <sz val="8"/>
        <rFont val="宋体"/>
        <family val="0"/>
      </rPr>
      <t>医保一档/医保二档</t>
    </r>
  </si>
  <si>
    <t>单位缴费部分</t>
  </si>
  <si>
    <r>
      <t xml:space="preserve">个人缴费部分
</t>
    </r>
    <r>
      <rPr>
        <sz val="8"/>
        <rFont val="宋体"/>
        <family val="0"/>
      </rPr>
      <t>医保一档/医保二档</t>
    </r>
  </si>
  <si>
    <r>
      <t xml:space="preserve">合计
</t>
    </r>
    <r>
      <rPr>
        <sz val="8"/>
        <rFont val="宋体"/>
        <family val="0"/>
      </rPr>
      <t>医保一档</t>
    </r>
  </si>
  <si>
    <r>
      <t xml:space="preserve">个人缴费部分
</t>
    </r>
    <r>
      <rPr>
        <sz val="8"/>
        <rFont val="宋体"/>
        <family val="0"/>
      </rPr>
      <t>医保一档</t>
    </r>
  </si>
  <si>
    <t>总 缴 费</t>
  </si>
  <si>
    <t>一类</t>
  </si>
  <si>
    <t>二类</t>
  </si>
  <si>
    <t xml:space="preserve">三类   </t>
  </si>
  <si>
    <t>四类</t>
  </si>
  <si>
    <t>五类</t>
  </si>
  <si>
    <t>六类</t>
  </si>
  <si>
    <t>七类</t>
  </si>
  <si>
    <t>八类</t>
  </si>
  <si>
    <t>各险种具体缴费明细</t>
  </si>
  <si>
    <t>险   种</t>
  </si>
  <si>
    <t>缴费工资基数</t>
  </si>
  <si>
    <t>缴费费率</t>
  </si>
  <si>
    <t>缴费金额</t>
  </si>
  <si>
    <t>上限</t>
  </si>
  <si>
    <t>下限</t>
  </si>
  <si>
    <t>养老保险</t>
  </si>
  <si>
    <t>小  计</t>
  </si>
  <si>
    <t>单位缴交</t>
  </si>
  <si>
    <t>个人缴交</t>
  </si>
  <si>
    <r>
      <t xml:space="preserve">医疗保险
</t>
    </r>
    <r>
      <rPr>
        <sz val="8"/>
        <rFont val="宋体"/>
        <family val="0"/>
      </rPr>
      <t>（分为一档、二档）</t>
    </r>
    <r>
      <rPr>
        <b/>
        <sz val="9"/>
        <rFont val="宋体"/>
        <family val="0"/>
      </rPr>
      <t xml:space="preserve">                       </t>
    </r>
  </si>
  <si>
    <t>一档小计</t>
  </si>
  <si>
    <t>二档小计</t>
  </si>
  <si>
    <t>无雇工个体工商户户主不能参加</t>
  </si>
  <si>
    <t>一档个人</t>
  </si>
  <si>
    <t>二档个人</t>
  </si>
  <si>
    <t xml:space="preserve">生育保险                                                                                                                                                                   </t>
  </si>
  <si>
    <t>失业保险</t>
  </si>
  <si>
    <t>工伤保险</t>
  </si>
  <si>
    <t>备注：    
    1、本表按单位参保人各险种缴费工资下限（或统一缴费工资）模拟计算，中途缴费工资及费率有调整时按新标准执行。
    2、单位（有雇工个体工商户）参加养老保险的单位缴费费率为13%；无雇工个体工商户及灵活就业人员参加养老保险的单位缴费费率仍为12%。
    3、本市灵活就业人员可单独参加养老保险（按下限缴费，为每月581.2元），或同时参加养老保险和医疗保险一档（按下限缴费，合计为每月813元）；但不能参加失业保险和生育保险。
    4、享受失业保险待遇期间的失业人员及办理伤残退休手续的工伤职工不参加生育保险。
    5、根据省、市的有关文件规定，没有雇工的个体工商户不在生育保险的覆盖范围，因此不能参加生育保险。</t>
  </si>
  <si>
    <r>
      <t xml:space="preserve">
缴费率（%）
     </t>
    </r>
    <r>
      <rPr>
        <sz val="8"/>
        <rFont val="宋体"/>
        <family val="0"/>
      </rPr>
      <t>医保一档/医保二档</t>
    </r>
  </si>
  <si>
    <t>草稿中，合并计算后结果有误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</si>
</sst>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
    <numFmt numFmtId="179" formatCode="0.00_ "/>
  </numFmts>
  <fonts count="52">
    <font>
      <sz val="12"/>
      <name val="宋体"/>
      <family val="0"/>
    </font>
    <font>
      <sz val="9"/>
      <name val="宋体"/>
      <family val="0"/>
    </font>
    <font>
      <sz val="10"/>
      <name val="宋体"/>
      <family val="0"/>
    </font>
    <font>
      <b/>
      <sz val="20"/>
      <name val="方正小标宋简体"/>
      <family val="0"/>
    </font>
    <font>
      <sz val="14"/>
      <name val="方正小标宋简体"/>
      <family val="0"/>
    </font>
    <font>
      <sz val="9"/>
      <color indexed="8"/>
      <name val="宋体"/>
      <family val="0"/>
    </font>
    <font>
      <b/>
      <sz val="11"/>
      <name val="黑体"/>
      <family val="3"/>
    </font>
    <font>
      <b/>
      <sz val="9"/>
      <name val="宋体"/>
      <family val="0"/>
    </font>
    <font>
      <sz val="9"/>
      <color indexed="10"/>
      <name val="宋体"/>
      <family val="0"/>
    </font>
    <font>
      <sz val="10"/>
      <color indexed="10"/>
      <name val="宋体"/>
      <family val="0"/>
    </font>
    <font>
      <sz val="11"/>
      <color indexed="8"/>
      <name val="宋体"/>
      <family val="0"/>
    </font>
    <font>
      <sz val="11"/>
      <color indexed="62"/>
      <name val="宋体"/>
      <family val="0"/>
    </font>
    <font>
      <sz val="11"/>
      <color indexed="9"/>
      <name val="宋体"/>
      <family val="0"/>
    </font>
    <font>
      <b/>
      <sz val="11"/>
      <color indexed="9"/>
      <name val="宋体"/>
      <family val="0"/>
    </font>
    <font>
      <sz val="11"/>
      <color indexed="10"/>
      <name val="宋体"/>
      <family val="0"/>
    </font>
    <font>
      <sz val="11"/>
      <color indexed="16"/>
      <name val="宋体"/>
      <family val="0"/>
    </font>
    <font>
      <u val="single"/>
      <sz val="11"/>
      <color indexed="12"/>
      <name val="宋体"/>
      <family val="0"/>
    </font>
    <font>
      <u val="single"/>
      <sz val="11"/>
      <color indexed="20"/>
      <name val="宋体"/>
      <family val="0"/>
    </font>
    <font>
      <b/>
      <sz val="11"/>
      <color indexed="53"/>
      <name val="宋体"/>
      <family val="0"/>
    </font>
    <font>
      <b/>
      <sz val="11"/>
      <color indexed="54"/>
      <name val="宋体"/>
      <family val="0"/>
    </font>
    <font>
      <sz val="11"/>
      <color indexed="19"/>
      <name val="宋体"/>
      <family val="0"/>
    </font>
    <font>
      <sz val="11"/>
      <color indexed="53"/>
      <name val="宋体"/>
      <family val="0"/>
    </font>
    <font>
      <b/>
      <sz val="18"/>
      <color indexed="54"/>
      <name val="宋体"/>
      <family val="0"/>
    </font>
    <font>
      <b/>
      <sz val="11"/>
      <color indexed="8"/>
      <name val="宋体"/>
      <family val="0"/>
    </font>
    <font>
      <i/>
      <sz val="11"/>
      <color indexed="23"/>
      <name val="宋体"/>
      <family val="0"/>
    </font>
    <font>
      <sz val="11"/>
      <color indexed="17"/>
      <name val="宋体"/>
      <family val="0"/>
    </font>
    <font>
      <b/>
      <sz val="15"/>
      <color indexed="54"/>
      <name val="宋体"/>
      <family val="0"/>
    </font>
    <font>
      <b/>
      <sz val="13"/>
      <color indexed="54"/>
      <name val="宋体"/>
      <family val="0"/>
    </font>
    <font>
      <b/>
      <sz val="11"/>
      <color indexed="63"/>
      <name val="宋体"/>
      <family val="0"/>
    </font>
    <font>
      <sz val="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bottom style="thin"/>
    </border>
    <border>
      <left style="thin"/>
      <right style="thin"/>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07">
    <xf numFmtId="0" fontId="0" fillId="0" borderId="0" xfId="0" applyAlignment="1">
      <alignment/>
    </xf>
    <xf numFmtId="0" fontId="0" fillId="0" borderId="0"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Font="1" applyAlignment="1">
      <alignment wrapText="1"/>
    </xf>
    <xf numFmtId="0" fontId="2" fillId="0" borderId="0" xfId="0" applyFont="1" applyAlignment="1">
      <alignment/>
    </xf>
    <xf numFmtId="0" fontId="0" fillId="0" borderId="0" xfId="0" applyFont="1" applyAlignment="1">
      <alignment/>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1" fillId="0" borderId="0" xfId="0" applyFont="1" applyBorder="1" applyAlignment="1">
      <alignment vertical="center" wrapText="1"/>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33" borderId="16" xfId="0" applyFont="1" applyFill="1" applyBorder="1" applyAlignment="1">
      <alignment horizontal="center" vertical="center" wrapText="1"/>
    </xf>
    <xf numFmtId="9" fontId="1" fillId="0" borderId="16" xfId="0" applyNumberFormat="1" applyFont="1" applyBorder="1" applyAlignment="1">
      <alignment horizontal="center" vertical="center" wrapText="1"/>
    </xf>
    <xf numFmtId="178" fontId="1" fillId="33" borderId="16" xfId="0" applyNumberFormat="1" applyFont="1" applyFill="1" applyBorder="1" applyAlignment="1">
      <alignment horizontal="center" vertical="center" wrapText="1"/>
    </xf>
    <xf numFmtId="179" fontId="50" fillId="33" borderId="16" xfId="0" applyNumberFormat="1" applyFont="1" applyFill="1" applyBorder="1" applyAlignment="1">
      <alignment horizontal="center" vertical="center" wrapText="1"/>
    </xf>
    <xf numFmtId="179" fontId="1" fillId="33" borderId="9" xfId="0" applyNumberFormat="1" applyFont="1" applyFill="1" applyBorder="1" applyAlignment="1">
      <alignment horizontal="center" vertical="center" wrapText="1"/>
    </xf>
    <xf numFmtId="179" fontId="1" fillId="33" borderId="16" xfId="0" applyNumberFormat="1" applyFont="1" applyFill="1" applyBorder="1" applyAlignment="1">
      <alignment horizontal="center" vertical="center" wrapText="1"/>
    </xf>
    <xf numFmtId="9" fontId="1" fillId="0" borderId="16" xfId="0" applyNumberFormat="1" applyFont="1" applyFill="1" applyBorder="1" applyAlignment="1">
      <alignment horizontal="center" vertical="center" wrapText="1"/>
    </xf>
    <xf numFmtId="0" fontId="7" fillId="33" borderId="15" xfId="0" applyFont="1" applyFill="1" applyBorder="1" applyAlignment="1">
      <alignment horizontal="center" vertical="center" wrapText="1"/>
    </xf>
    <xf numFmtId="9" fontId="1" fillId="0" borderId="15" xfId="0" applyNumberFormat="1" applyFont="1" applyBorder="1" applyAlignment="1">
      <alignment horizontal="center" vertical="center" wrapText="1"/>
    </xf>
    <xf numFmtId="178" fontId="1" fillId="33" borderId="15" xfId="0" applyNumberFormat="1" applyFont="1" applyFill="1" applyBorder="1" applyAlignment="1">
      <alignment horizontal="center" vertical="center" wrapText="1"/>
    </xf>
    <xf numFmtId="179" fontId="50" fillId="33" borderId="15" xfId="0" applyNumberFormat="1" applyFont="1" applyFill="1" applyBorder="1" applyAlignment="1">
      <alignment horizontal="center" vertical="center" wrapText="1"/>
    </xf>
    <xf numFmtId="179" fontId="1" fillId="33" borderId="11" xfId="0" applyNumberFormat="1" applyFont="1" applyFill="1" applyBorder="1" applyAlignment="1">
      <alignment horizontal="center" vertical="center" wrapText="1"/>
    </xf>
    <xf numFmtId="0" fontId="7" fillId="0" borderId="17" xfId="0" applyFont="1" applyBorder="1" applyAlignment="1">
      <alignment horizontal="center" vertical="center" wrapText="1"/>
    </xf>
    <xf numFmtId="0" fontId="7" fillId="33" borderId="16"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0" xfId="0" applyFont="1" applyFill="1" applyAlignment="1">
      <alignment horizontal="center" vertical="center" wrapText="1"/>
    </xf>
    <xf numFmtId="0" fontId="7" fillId="33" borderId="18" xfId="0" applyFont="1" applyFill="1" applyBorder="1" applyAlignment="1">
      <alignment horizontal="center" vertical="center" wrapText="1"/>
    </xf>
    <xf numFmtId="179" fontId="7" fillId="33" borderId="0" xfId="0" applyNumberFormat="1" applyFont="1" applyFill="1" applyAlignment="1">
      <alignment horizontal="center" vertical="center" wrapText="1"/>
    </xf>
    <xf numFmtId="0" fontId="1" fillId="0" borderId="16" xfId="0" applyFont="1" applyBorder="1" applyAlignment="1">
      <alignment horizontal="center"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0" borderId="16" xfId="0"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22" xfId="0" applyFont="1" applyBorder="1" applyAlignment="1">
      <alignment horizontal="center" vertical="center" wrapText="1"/>
    </xf>
    <xf numFmtId="179" fontId="50" fillId="0" borderId="16" xfId="0" applyNumberFormat="1" applyFont="1" applyBorder="1" applyAlignment="1">
      <alignment horizontal="center" vertical="center" wrapText="1"/>
    </xf>
    <xf numFmtId="0" fontId="1" fillId="0" borderId="21" xfId="0" applyFont="1" applyBorder="1" applyAlignment="1">
      <alignment horizontal="center" vertical="center" wrapText="1"/>
    </xf>
    <xf numFmtId="9" fontId="5" fillId="0" borderId="23" xfId="0" applyNumberFormat="1" applyFont="1" applyBorder="1" applyAlignment="1">
      <alignment horizontal="center" vertical="center" wrapText="1"/>
    </xf>
    <xf numFmtId="178" fontId="1" fillId="0" borderId="16" xfId="0" applyNumberFormat="1" applyFont="1" applyBorder="1" applyAlignment="1">
      <alignment horizontal="center" vertical="center" wrapText="1"/>
    </xf>
    <xf numFmtId="9" fontId="1" fillId="0" borderId="16" xfId="0" applyNumberFormat="1" applyFont="1" applyBorder="1" applyAlignment="1">
      <alignment horizontal="center" vertical="center" wrapText="1"/>
    </xf>
    <xf numFmtId="0" fontId="7" fillId="0" borderId="17" xfId="0" applyFont="1" applyBorder="1" applyAlignment="1">
      <alignment horizontal="center" vertical="center" wrapText="1"/>
    </xf>
    <xf numFmtId="178" fontId="1" fillId="0" borderId="16"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178" fontId="1" fillId="0" borderId="16" xfId="0" applyNumberFormat="1" applyFont="1" applyFill="1" applyBorder="1" applyAlignment="1">
      <alignment horizontal="center" vertical="center" wrapText="1"/>
    </xf>
    <xf numFmtId="179" fontId="50" fillId="0" borderId="9" xfId="0" applyNumberFormat="1" applyFont="1" applyBorder="1" applyAlignment="1">
      <alignment horizontal="center" vertical="center" wrapText="1"/>
    </xf>
    <xf numFmtId="0" fontId="1" fillId="0" borderId="0" xfId="0" applyNumberFormat="1" applyFont="1" applyBorder="1" applyAlignment="1">
      <alignment horizontal="left" vertical="center" wrapText="1"/>
    </xf>
    <xf numFmtId="0" fontId="1"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51" fillId="0" borderId="0" xfId="0" applyFont="1" applyAlignment="1">
      <alignment/>
    </xf>
    <xf numFmtId="9" fontId="1" fillId="0" borderId="21" xfId="0" applyNumberFormat="1" applyFont="1" applyBorder="1" applyAlignment="1">
      <alignment horizontal="center" vertical="center" wrapText="1"/>
    </xf>
    <xf numFmtId="178" fontId="1" fillId="33" borderId="23" xfId="0" applyNumberFormat="1" applyFont="1" applyFill="1" applyBorder="1" applyAlignment="1">
      <alignment horizontal="center" vertical="center" wrapText="1"/>
    </xf>
    <xf numFmtId="179" fontId="50" fillId="33" borderId="23" xfId="0" applyNumberFormat="1" applyFont="1" applyFill="1" applyBorder="1" applyAlignment="1">
      <alignment horizontal="center" vertical="center" wrapText="1"/>
    </xf>
    <xf numFmtId="179" fontId="1" fillId="0" borderId="23" xfId="0" applyNumberFormat="1" applyFont="1" applyBorder="1" applyAlignment="1">
      <alignment horizontal="center" vertical="center"/>
    </xf>
    <xf numFmtId="9" fontId="1" fillId="0" borderId="22" xfId="0" applyNumberFormat="1" applyFont="1" applyFill="1" applyBorder="1" applyAlignment="1">
      <alignment horizontal="center" vertical="center" wrapText="1"/>
    </xf>
    <xf numFmtId="179" fontId="1" fillId="0" borderId="16" xfId="0" applyNumberFormat="1" applyFont="1" applyBorder="1" applyAlignment="1">
      <alignment horizontal="center" vertical="center"/>
    </xf>
    <xf numFmtId="9" fontId="1" fillId="0" borderId="14" xfId="0" applyNumberFormat="1" applyFont="1" applyBorder="1" applyAlignment="1">
      <alignment horizontal="center" vertical="center" wrapText="1"/>
    </xf>
    <xf numFmtId="179" fontId="1" fillId="0" borderId="15" xfId="0" applyNumberFormat="1" applyFont="1" applyBorder="1" applyAlignment="1">
      <alignment horizontal="center" vertical="center"/>
    </xf>
    <xf numFmtId="179" fontId="7" fillId="33" borderId="13" xfId="0" applyNumberFormat="1" applyFont="1" applyFill="1" applyBorder="1" applyAlignment="1">
      <alignment horizontal="center" vertical="center" wrapText="1"/>
    </xf>
    <xf numFmtId="179" fontId="7" fillId="33" borderId="18" xfId="0" applyNumberFormat="1" applyFont="1" applyFill="1" applyBorder="1" applyAlignment="1">
      <alignment horizontal="center" vertical="center" wrapText="1"/>
    </xf>
    <xf numFmtId="10" fontId="7" fillId="33" borderId="13" xfId="0" applyNumberFormat="1" applyFont="1" applyFill="1" applyBorder="1" applyAlignment="1">
      <alignment horizontal="center" vertical="center" wrapText="1"/>
    </xf>
    <xf numFmtId="10" fontId="7" fillId="33" borderId="0" xfId="0" applyNumberFormat="1" applyFont="1" applyFill="1" applyAlignment="1">
      <alignment horizontal="center" vertical="center" wrapText="1"/>
    </xf>
    <xf numFmtId="10" fontId="7" fillId="33" borderId="18" xfId="0" applyNumberFormat="1" applyFont="1" applyFill="1" applyBorder="1" applyAlignment="1">
      <alignment horizontal="center" vertical="center" wrapText="1"/>
    </xf>
    <xf numFmtId="179" fontId="7" fillId="33" borderId="19" xfId="0" applyNumberFormat="1" applyFont="1" applyFill="1" applyBorder="1" applyAlignment="1">
      <alignment horizontal="center" vertical="center" wrapText="1"/>
    </xf>
    <xf numFmtId="179" fontId="7" fillId="33" borderId="21" xfId="0" applyNumberFormat="1" applyFont="1" applyFill="1" applyBorder="1" applyAlignment="1">
      <alignment horizontal="center" vertical="center" wrapText="1"/>
    </xf>
    <xf numFmtId="10" fontId="7" fillId="33" borderId="19" xfId="0" applyNumberFormat="1" applyFont="1" applyFill="1" applyBorder="1" applyAlignment="1">
      <alignment horizontal="center" vertical="center" wrapText="1"/>
    </xf>
    <xf numFmtId="10" fontId="7" fillId="33" borderId="20" xfId="0" applyNumberFormat="1" applyFont="1" applyFill="1" applyBorder="1" applyAlignment="1">
      <alignment horizontal="center" vertical="center" wrapText="1"/>
    </xf>
    <xf numFmtId="10" fontId="7" fillId="33" borderId="21" xfId="0" applyNumberFormat="1" applyFont="1" applyFill="1" applyBorder="1" applyAlignment="1">
      <alignment horizontal="center" vertical="center" wrapText="1"/>
    </xf>
    <xf numFmtId="9" fontId="5" fillId="0" borderId="16" xfId="0" applyNumberFormat="1" applyFont="1" applyBorder="1" applyAlignment="1">
      <alignment horizontal="center" vertical="center" wrapText="1"/>
    </xf>
    <xf numFmtId="9" fontId="1" fillId="0" borderId="16" xfId="0" applyNumberFormat="1" applyFont="1" applyBorder="1" applyAlignment="1">
      <alignment horizontal="center" vertical="center"/>
    </xf>
    <xf numFmtId="0" fontId="1" fillId="0" borderId="16" xfId="0" applyFont="1" applyBorder="1" applyAlignment="1">
      <alignment horizontal="center" vertical="center" wrapText="1"/>
    </xf>
    <xf numFmtId="0" fontId="2" fillId="0" borderId="16" xfId="0" applyFont="1" applyBorder="1" applyAlignment="1">
      <alignment horizontal="center" vertical="center"/>
    </xf>
    <xf numFmtId="0" fontId="1" fillId="0" borderId="24" xfId="0" applyFont="1" applyBorder="1" applyAlignment="1">
      <alignment horizontal="center" vertical="center" wrapText="1"/>
    </xf>
    <xf numFmtId="178" fontId="1" fillId="0" borderId="11" xfId="0" applyNumberFormat="1" applyFont="1" applyBorder="1" applyAlignment="1">
      <alignment horizontal="center" vertical="center" wrapText="1"/>
    </xf>
    <xf numFmtId="178" fontId="1" fillId="0" borderId="12" xfId="0" applyNumberFormat="1" applyFont="1" applyBorder="1" applyAlignment="1">
      <alignment horizontal="center" vertical="center" wrapText="1"/>
    </xf>
    <xf numFmtId="178" fontId="1" fillId="0" borderId="14" xfId="0" applyNumberFormat="1" applyFont="1" applyBorder="1" applyAlignment="1">
      <alignment horizontal="center" vertical="center" wrapText="1"/>
    </xf>
    <xf numFmtId="178" fontId="1" fillId="0" borderId="13" xfId="0" applyNumberFormat="1" applyFont="1" applyBorder="1" applyAlignment="1">
      <alignment horizontal="center" vertical="center" wrapText="1"/>
    </xf>
    <xf numFmtId="178" fontId="1" fillId="0" borderId="0" xfId="0" applyNumberFormat="1" applyFont="1" applyAlignment="1">
      <alignment horizontal="center" vertical="center" wrapText="1"/>
    </xf>
    <xf numFmtId="178" fontId="1" fillId="0" borderId="18" xfId="0" applyNumberFormat="1" applyFont="1" applyBorder="1" applyAlignment="1">
      <alignment horizontal="center" vertical="center" wrapText="1"/>
    </xf>
    <xf numFmtId="178" fontId="1" fillId="0" borderId="19" xfId="0" applyNumberFormat="1" applyFont="1" applyBorder="1" applyAlignment="1">
      <alignment horizontal="center" vertical="center" wrapText="1"/>
    </xf>
    <xf numFmtId="178" fontId="1" fillId="0" borderId="20" xfId="0" applyNumberFormat="1" applyFont="1" applyBorder="1" applyAlignment="1">
      <alignment horizontal="center" vertical="center" wrapText="1"/>
    </xf>
    <xf numFmtId="178" fontId="1" fillId="0" borderId="21" xfId="0" applyNumberFormat="1" applyFont="1" applyBorder="1" applyAlignment="1">
      <alignment horizontal="center" vertical="center" wrapText="1"/>
    </xf>
    <xf numFmtId="179" fontId="50" fillId="0" borderId="22" xfId="0" applyNumberFormat="1" applyFont="1" applyFill="1" applyBorder="1" applyAlignment="1">
      <alignment horizontal="center" vertical="center" wrapText="1"/>
    </xf>
    <xf numFmtId="179" fontId="50" fillId="0" borderId="16" xfId="0" applyNumberFormat="1" applyFont="1" applyFill="1" applyBorder="1" applyAlignment="1">
      <alignment horizontal="center" vertical="center" wrapText="1"/>
    </xf>
    <xf numFmtId="9" fontId="1" fillId="0" borderId="19" xfId="0" applyNumberFormat="1" applyFont="1" applyFill="1" applyBorder="1" applyAlignment="1">
      <alignment horizontal="center" vertical="center" wrapText="1"/>
    </xf>
    <xf numFmtId="178" fontId="1" fillId="0" borderId="17" xfId="0" applyNumberFormat="1" applyFont="1" applyFill="1" applyBorder="1" applyAlignment="1">
      <alignment horizontal="center" vertical="center" wrapText="1"/>
    </xf>
    <xf numFmtId="9" fontId="1" fillId="0" borderId="9" xfId="0" applyNumberFormat="1" applyFont="1" applyFill="1" applyBorder="1" applyAlignment="1">
      <alignment horizontal="center" vertical="center" wrapText="1"/>
    </xf>
    <xf numFmtId="179" fontId="50" fillId="0" borderId="10" xfId="0" applyNumberFormat="1" applyFont="1" applyBorder="1" applyAlignment="1">
      <alignment horizontal="center" vertical="center" wrapText="1"/>
    </xf>
    <xf numFmtId="178" fontId="1" fillId="0" borderId="16" xfId="0" applyNumberFormat="1" applyFont="1" applyFill="1" applyBorder="1" applyAlignment="1">
      <alignment horizontal="center" vertical="center"/>
    </xf>
    <xf numFmtId="9" fontId="1" fillId="0" borderId="9" xfId="0" applyNumberFormat="1" applyFont="1" applyBorder="1" applyAlignment="1">
      <alignment horizontal="center" vertical="center" wrapText="1"/>
    </xf>
    <xf numFmtId="179" fontId="1" fillId="33" borderId="15" xfId="0" applyNumberFormat="1" applyFont="1" applyFill="1" applyBorder="1" applyAlignment="1">
      <alignment horizontal="center" vertical="center" wrapText="1"/>
    </xf>
    <xf numFmtId="179" fontId="1" fillId="0" borderId="16" xfId="0" applyNumberFormat="1" applyFont="1" applyBorder="1" applyAlignment="1">
      <alignment horizontal="center" vertical="center" wrapText="1"/>
    </xf>
    <xf numFmtId="179" fontId="5" fillId="0" borderId="16" xfId="0" applyNumberFormat="1" applyFont="1" applyBorder="1" applyAlignment="1">
      <alignment horizontal="center" vertical="center" wrapText="1"/>
    </xf>
    <xf numFmtId="179" fontId="1" fillId="0" borderId="9" xfId="0" applyNumberFormat="1" applyFont="1" applyBorder="1" applyAlignment="1">
      <alignment horizontal="center" vertical="center" wrapText="1"/>
    </xf>
    <xf numFmtId="179" fontId="1" fillId="33" borderId="23" xfId="0" applyNumberFormat="1" applyFont="1" applyFill="1" applyBorder="1" applyAlignment="1">
      <alignment horizontal="center" vertical="center" wrapText="1"/>
    </xf>
    <xf numFmtId="179" fontId="1" fillId="0" borderId="22" xfId="0" applyNumberFormat="1" applyFont="1" applyFill="1" applyBorder="1" applyAlignment="1">
      <alignment horizontal="center" vertical="center" wrapText="1"/>
    </xf>
    <xf numFmtId="179" fontId="1" fillId="0" borderId="16" xfId="0" applyNumberFormat="1" applyFont="1" applyFill="1" applyBorder="1" applyAlignment="1">
      <alignment horizontal="center" vertical="center" wrapText="1"/>
    </xf>
    <xf numFmtId="179" fontId="1" fillId="0" borderId="1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I45"/>
  <sheetViews>
    <sheetView tabSelected="1" zoomScaleSheetLayoutView="100" workbookViewId="0" topLeftCell="A1">
      <pane ySplit="10" topLeftCell="A38" activePane="bottomLeft" state="frozen"/>
      <selection pane="bottomLeft" activeCell="P20" sqref="P20"/>
    </sheetView>
  </sheetViews>
  <sheetFormatPr defaultColWidth="11.125" defaultRowHeight="14.25"/>
  <cols>
    <col min="1" max="1" width="9.00390625" style="5" customWidth="1"/>
    <col min="2" max="4" width="5.625" style="5" customWidth="1"/>
    <col min="5" max="5" width="7.125" style="5" customWidth="1"/>
    <col min="6" max="6" width="6.625" style="5" customWidth="1"/>
    <col min="7" max="7" width="7.50390625" style="5" customWidth="1"/>
    <col min="8" max="9" width="6.25390625" style="5" customWidth="1"/>
    <col min="10" max="11" width="7.375" style="5" customWidth="1"/>
    <col min="12" max="12" width="6.50390625" style="5" customWidth="1"/>
    <col min="13" max="13" width="7.50390625" style="5" customWidth="1"/>
    <col min="14" max="14" width="10.50390625" style="5" customWidth="1"/>
    <col min="15" max="202" width="11.125" style="5" customWidth="1"/>
  </cols>
  <sheetData>
    <row r="1" spans="1:14" s="1" customFormat="1" ht="31.5" customHeight="1">
      <c r="A1" s="6" t="s">
        <v>0</v>
      </c>
      <c r="B1" s="6"/>
      <c r="C1" s="6"/>
      <c r="D1" s="6"/>
      <c r="E1" s="6"/>
      <c r="F1" s="6"/>
      <c r="G1" s="6"/>
      <c r="H1" s="6"/>
      <c r="I1" s="6"/>
      <c r="J1" s="6"/>
      <c r="K1" s="6"/>
      <c r="L1" s="6"/>
      <c r="M1" s="6"/>
      <c r="N1" s="6"/>
    </row>
    <row r="2" spans="1:14" s="1" customFormat="1" ht="15.75" customHeight="1">
      <c r="A2" s="7" t="s">
        <v>1</v>
      </c>
      <c r="B2" s="7"/>
      <c r="C2" s="7"/>
      <c r="D2" s="7"/>
      <c r="E2" s="7"/>
      <c r="F2" s="7"/>
      <c r="G2" s="7"/>
      <c r="H2" s="7"/>
      <c r="I2" s="7"/>
      <c r="J2" s="7"/>
      <c r="K2" s="7"/>
      <c r="L2" s="7"/>
      <c r="M2" s="7"/>
      <c r="N2" s="7"/>
    </row>
    <row r="3" spans="1:190" s="2" customFormat="1" ht="12.75" customHeight="1">
      <c r="A3" s="8" t="s">
        <v>2</v>
      </c>
      <c r="B3" s="8"/>
      <c r="C3" s="8"/>
      <c r="D3" s="8"/>
      <c r="E3" s="8"/>
      <c r="F3" s="8"/>
      <c r="G3" s="8"/>
      <c r="H3" s="8"/>
      <c r="I3" s="8"/>
      <c r="J3" s="8"/>
      <c r="K3" s="8"/>
      <c r="L3" s="8"/>
      <c r="M3" s="8"/>
      <c r="N3" s="8"/>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row>
    <row r="4" spans="1:190" s="2" customFormat="1" ht="12.75" customHeight="1">
      <c r="A4" s="2" t="s">
        <v>3</v>
      </c>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row>
    <row r="5" spans="1:190" s="2" customFormat="1" ht="12.75" customHeight="1">
      <c r="A5" s="9" t="s">
        <v>4</v>
      </c>
      <c r="B5" s="9"/>
      <c r="C5" s="9"/>
      <c r="D5" s="9"/>
      <c r="E5" s="9"/>
      <c r="F5" s="9"/>
      <c r="G5" s="9"/>
      <c r="H5" s="9"/>
      <c r="I5" s="9"/>
      <c r="J5" s="9"/>
      <c r="K5" s="9"/>
      <c r="L5" s="9"/>
      <c r="M5" s="9"/>
      <c r="N5" s="9"/>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row>
    <row r="6" spans="1:190" s="2" customFormat="1" ht="12.75" customHeight="1">
      <c r="A6" s="2" t="s">
        <v>5</v>
      </c>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row>
    <row r="7" spans="1:190" s="2" customFormat="1" ht="12.75" customHeight="1">
      <c r="A7" s="2" t="s">
        <v>6</v>
      </c>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row>
    <row r="8" spans="1:190" s="2" customFormat="1" ht="12.75" customHeight="1">
      <c r="A8" s="2" t="s">
        <v>7</v>
      </c>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row>
    <row r="9" spans="1:190" s="2" customFormat="1" ht="12.75" customHeight="1">
      <c r="A9" s="2" t="s">
        <v>8</v>
      </c>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row>
    <row r="10" spans="1:14" s="3" customFormat="1" ht="16.5" customHeight="1">
      <c r="A10" s="10" t="s">
        <v>9</v>
      </c>
      <c r="B10" s="10"/>
      <c r="C10" s="10"/>
      <c r="D10" s="10"/>
      <c r="E10" s="10"/>
      <c r="F10" s="10"/>
      <c r="G10" s="10"/>
      <c r="H10" s="10"/>
      <c r="I10" s="10"/>
      <c r="J10" s="10"/>
      <c r="K10" s="10"/>
      <c r="L10" s="10"/>
      <c r="M10" s="10"/>
      <c r="N10" s="10"/>
    </row>
    <row r="11" spans="1:14" s="3" customFormat="1" ht="18" customHeight="1">
      <c r="A11" s="11" t="s">
        <v>10</v>
      </c>
      <c r="B11" s="11" t="s">
        <v>11</v>
      </c>
      <c r="C11" s="12"/>
      <c r="D11" s="12"/>
      <c r="E11" s="12"/>
      <c r="F11" s="12"/>
      <c r="G11" s="12"/>
      <c r="H11" s="12"/>
      <c r="I11" s="12"/>
      <c r="J11" s="42" t="s">
        <v>12</v>
      </c>
      <c r="K11" s="42"/>
      <c r="L11" s="42"/>
      <c r="M11" s="42"/>
      <c r="N11" s="42"/>
    </row>
    <row r="12" spans="1:14" s="3" customFormat="1" ht="18" customHeight="1">
      <c r="A12" s="11"/>
      <c r="B12" s="13" t="s">
        <v>13</v>
      </c>
      <c r="C12" s="14"/>
      <c r="D12" s="14"/>
      <c r="E12" s="11" t="s">
        <v>14</v>
      </c>
      <c r="F12" s="12"/>
      <c r="G12" s="12"/>
      <c r="H12" s="12"/>
      <c r="I12" s="12"/>
      <c r="J12" s="42" t="s">
        <v>15</v>
      </c>
      <c r="K12" s="42"/>
      <c r="L12" s="42" t="s">
        <v>14</v>
      </c>
      <c r="M12" s="42"/>
      <c r="N12" s="42"/>
    </row>
    <row r="13" spans="1:14" s="4" customFormat="1" ht="27" customHeight="1">
      <c r="A13" s="15"/>
      <c r="B13" s="16"/>
      <c r="C13" s="17"/>
      <c r="D13" s="17"/>
      <c r="E13" s="15" t="s">
        <v>16</v>
      </c>
      <c r="F13" s="18"/>
      <c r="G13" s="19" t="s">
        <v>17</v>
      </c>
      <c r="H13" s="15" t="s">
        <v>18</v>
      </c>
      <c r="I13" s="57"/>
      <c r="J13" s="42"/>
      <c r="K13" s="42"/>
      <c r="L13" s="42" t="s">
        <v>19</v>
      </c>
      <c r="M13" s="42" t="s">
        <v>17</v>
      </c>
      <c r="N13" s="42" t="s">
        <v>20</v>
      </c>
    </row>
    <row r="14" spans="1:14" s="4" customFormat="1" ht="18" customHeight="1">
      <c r="A14" s="20" t="s">
        <v>21</v>
      </c>
      <c r="B14" s="21" t="s">
        <v>22</v>
      </c>
      <c r="C14" s="22">
        <f>F25+F28+F33+F34+G37</f>
        <v>0.269</v>
      </c>
      <c r="D14" s="22">
        <f>F25+F29+F33+F34+G37</f>
        <v>0.279</v>
      </c>
      <c r="E14" s="25">
        <f>G14+H14</f>
        <v>878.1299999999999</v>
      </c>
      <c r="F14" s="25">
        <f>G14+I14</f>
        <v>929.6399999999999</v>
      </c>
      <c r="G14" s="24">
        <f>H26+H30+H33+H35+H37</f>
        <v>616.8699999999999</v>
      </c>
      <c r="H14" s="25">
        <f>H27+H31+H36</f>
        <v>261.26</v>
      </c>
      <c r="I14" s="25">
        <f>H27+H32+H36</f>
        <v>312.77</v>
      </c>
      <c r="J14" s="59" t="s">
        <v>22</v>
      </c>
      <c r="K14" s="60">
        <f>J25+K28+K37</f>
        <v>0.247</v>
      </c>
      <c r="L14" s="103">
        <f>M14+N14</f>
        <v>819.18</v>
      </c>
      <c r="M14" s="62">
        <f>L26+L30+L37</f>
        <v>560.9399999999999</v>
      </c>
      <c r="N14" s="62">
        <f>L27+L31</f>
        <v>258.24</v>
      </c>
    </row>
    <row r="15" spans="1:14" s="4" customFormat="1" ht="18" customHeight="1">
      <c r="A15" s="20"/>
      <c r="B15" s="26" t="s">
        <v>23</v>
      </c>
      <c r="C15" s="22">
        <f>F25+F28+F33+F34+G38</f>
        <v>0.271</v>
      </c>
      <c r="D15" s="22">
        <f>F25+F29+F33+F34+G38</f>
        <v>0.281</v>
      </c>
      <c r="E15" s="25">
        <f>G15+H14</f>
        <v>884.31</v>
      </c>
      <c r="F15" s="25">
        <f>G15+I14</f>
        <v>935.8199999999999</v>
      </c>
      <c r="G15" s="24">
        <f>H26+H30+H33+H35+H38</f>
        <v>623.05</v>
      </c>
      <c r="H15" s="25"/>
      <c r="I15" s="25"/>
      <c r="J15" s="63" t="s">
        <v>23</v>
      </c>
      <c r="K15" s="22">
        <f>J25+K28+K38</f>
        <v>0.249</v>
      </c>
      <c r="L15" s="25">
        <f>M15+N14</f>
        <v>825.36</v>
      </c>
      <c r="M15" s="64">
        <f>L26+L30+L38</f>
        <v>567.12</v>
      </c>
      <c r="N15" s="64"/>
    </row>
    <row r="16" spans="1:14" s="4" customFormat="1" ht="18" customHeight="1">
      <c r="A16" s="20"/>
      <c r="B16" s="26" t="s">
        <v>24</v>
      </c>
      <c r="C16" s="22">
        <f>F25+F28+F33+F34+G39</f>
        <v>0.273</v>
      </c>
      <c r="D16" s="22">
        <f>F25+F29+F33+F34+G39</f>
        <v>0.28300000000000003</v>
      </c>
      <c r="E16" s="25">
        <f>G16+H14</f>
        <v>890.4999999999999</v>
      </c>
      <c r="F16" s="25">
        <f>G16+I14</f>
        <v>942.0099999999999</v>
      </c>
      <c r="G16" s="24">
        <f>H26+H30+H33+H35+H39</f>
        <v>629.2399999999999</v>
      </c>
      <c r="H16" s="25"/>
      <c r="I16" s="25"/>
      <c r="J16" s="63" t="s">
        <v>24</v>
      </c>
      <c r="K16" s="22">
        <f>J25+K28+K39</f>
        <v>0.251</v>
      </c>
      <c r="L16" s="25">
        <f>M16+N14</f>
        <v>831.55</v>
      </c>
      <c r="M16" s="64">
        <f>L26+L30+L39</f>
        <v>573.31</v>
      </c>
      <c r="N16" s="64"/>
    </row>
    <row r="17" spans="1:14" s="4" customFormat="1" ht="18" customHeight="1">
      <c r="A17" s="20"/>
      <c r="B17" s="26" t="s">
        <v>25</v>
      </c>
      <c r="C17" s="22">
        <f>F25+F28+F33+F34+G40</f>
        <v>0.276</v>
      </c>
      <c r="D17" s="22">
        <f>F25+F29+F33+F34+G40</f>
        <v>0.28600000000000003</v>
      </c>
      <c r="E17" s="25">
        <f>G17+H14</f>
        <v>899.77</v>
      </c>
      <c r="F17" s="25">
        <f>G17+I14</f>
        <v>951.28</v>
      </c>
      <c r="G17" s="24">
        <f>H26+H30+H33+H35+H40</f>
        <v>638.51</v>
      </c>
      <c r="H17" s="25"/>
      <c r="I17" s="25"/>
      <c r="J17" s="63" t="s">
        <v>25</v>
      </c>
      <c r="K17" s="22">
        <f>J25+K28+K40</f>
        <v>0.254</v>
      </c>
      <c r="L17" s="25">
        <f>M17+N14</f>
        <v>840.82</v>
      </c>
      <c r="M17" s="64">
        <f>L26+L30+L40</f>
        <v>582.58</v>
      </c>
      <c r="N17" s="64"/>
    </row>
    <row r="18" spans="1:14" s="4" customFormat="1" ht="18" customHeight="1">
      <c r="A18" s="20"/>
      <c r="B18" s="26" t="s">
        <v>26</v>
      </c>
      <c r="C18" s="22">
        <f>F25+F28+F33+F34+G41</f>
        <v>0.277</v>
      </c>
      <c r="D18" s="22">
        <f>F25+F29+F33+F34+G41</f>
        <v>0.28700000000000003</v>
      </c>
      <c r="E18" s="25">
        <f>G18+H14</f>
        <v>902.8599999999999</v>
      </c>
      <c r="F18" s="25">
        <f>G18+I14</f>
        <v>954.3699999999999</v>
      </c>
      <c r="G18" s="24">
        <f>H26+H30+H33+H35+H41</f>
        <v>641.5999999999999</v>
      </c>
      <c r="H18" s="25"/>
      <c r="I18" s="25"/>
      <c r="J18" s="63" t="s">
        <v>26</v>
      </c>
      <c r="K18" s="22">
        <f>J25+K28+K41</f>
        <v>0.255</v>
      </c>
      <c r="L18" s="25">
        <f>M18+N14</f>
        <v>843.91</v>
      </c>
      <c r="M18" s="64">
        <f>L26+L30+L41</f>
        <v>585.67</v>
      </c>
      <c r="N18" s="64"/>
    </row>
    <row r="19" spans="1:14" s="4" customFormat="1" ht="18" customHeight="1">
      <c r="A19" s="20"/>
      <c r="B19" s="26" t="s">
        <v>27</v>
      </c>
      <c r="C19" s="22">
        <f>F25+F28+F33+F34+G42</f>
        <v>0.278</v>
      </c>
      <c r="D19" s="22">
        <f>F25+F29+F33+F34+G42</f>
        <v>0.28800000000000003</v>
      </c>
      <c r="E19" s="25">
        <f>G19+H14</f>
        <v>905.9499999999999</v>
      </c>
      <c r="F19" s="25">
        <f>G19+I14</f>
        <v>957.4599999999999</v>
      </c>
      <c r="G19" s="24">
        <f>H26+H30+H33+H35+H42</f>
        <v>644.6899999999999</v>
      </c>
      <c r="H19" s="25"/>
      <c r="I19" s="25"/>
      <c r="J19" s="63" t="s">
        <v>27</v>
      </c>
      <c r="K19" s="22">
        <f>J25+K28+K42</f>
        <v>0.256</v>
      </c>
      <c r="L19" s="25">
        <f>M19+N14</f>
        <v>847</v>
      </c>
      <c r="M19" s="64">
        <f>L26+L30+L42</f>
        <v>588.76</v>
      </c>
      <c r="N19" s="64"/>
    </row>
    <row r="20" spans="1:14" s="4" customFormat="1" ht="18" customHeight="1">
      <c r="A20" s="20"/>
      <c r="B20" s="26" t="s">
        <v>28</v>
      </c>
      <c r="C20" s="22">
        <f>F25+F28+F33+F34+G43</f>
        <v>0.279</v>
      </c>
      <c r="D20" s="22">
        <f>F25+F29+F33+F34+G43</f>
        <v>0.28900000000000003</v>
      </c>
      <c r="E20" s="25">
        <f>G20+H14</f>
        <v>909.04</v>
      </c>
      <c r="F20" s="25">
        <f>G20+I14</f>
        <v>960.55</v>
      </c>
      <c r="G20" s="24">
        <f>H26+H30+H33+H35+H43</f>
        <v>647.78</v>
      </c>
      <c r="H20" s="25"/>
      <c r="I20" s="25"/>
      <c r="J20" s="63" t="s">
        <v>28</v>
      </c>
      <c r="K20" s="22">
        <f>J25+K28+K43</f>
        <v>0.257</v>
      </c>
      <c r="L20" s="25">
        <f>M20+N14</f>
        <v>850.09</v>
      </c>
      <c r="M20" s="64">
        <f>L26+L30+L43</f>
        <v>591.85</v>
      </c>
      <c r="N20" s="64"/>
    </row>
    <row r="21" spans="1:14" s="4" customFormat="1" ht="18" customHeight="1">
      <c r="A21" s="27"/>
      <c r="B21" s="28" t="s">
        <v>29</v>
      </c>
      <c r="C21" s="29">
        <f>F25+F28+F33+F34+G44</f>
        <v>0.28</v>
      </c>
      <c r="D21" s="29">
        <f>F25+F29+F33+F34+G44</f>
        <v>0.29000000000000004</v>
      </c>
      <c r="E21" s="25">
        <f>G21+H14</f>
        <v>912.1299999999999</v>
      </c>
      <c r="F21" s="99">
        <f>G21+I14</f>
        <v>963.6399999999999</v>
      </c>
      <c r="G21" s="31">
        <f>H26+H30+H33+H35+H44</f>
        <v>650.8699999999999</v>
      </c>
      <c r="H21" s="25"/>
      <c r="I21" s="25"/>
      <c r="J21" s="65" t="s">
        <v>29</v>
      </c>
      <c r="K21" s="29">
        <f>J25+K28+K44</f>
        <v>0.258</v>
      </c>
      <c r="L21" s="99">
        <f>M21+N14</f>
        <v>853.18</v>
      </c>
      <c r="M21" s="66">
        <f>L26+L30+L44</f>
        <v>594.9399999999999</v>
      </c>
      <c r="N21" s="66"/>
    </row>
    <row r="22" spans="1:14" s="4" customFormat="1" ht="18" customHeight="1">
      <c r="A22" s="20" t="s">
        <v>30</v>
      </c>
      <c r="B22" s="20"/>
      <c r="C22" s="20"/>
      <c r="D22" s="20"/>
      <c r="E22" s="20"/>
      <c r="F22" s="20"/>
      <c r="G22" s="20"/>
      <c r="H22" s="20"/>
      <c r="I22" s="20"/>
      <c r="J22" s="20"/>
      <c r="K22" s="20"/>
      <c r="L22" s="20"/>
      <c r="M22" s="20"/>
      <c r="N22" s="20"/>
    </row>
    <row r="23" spans="1:14" s="4" customFormat="1" ht="18" customHeight="1">
      <c r="A23" s="32" t="s">
        <v>31</v>
      </c>
      <c r="B23" s="33" t="s">
        <v>32</v>
      </c>
      <c r="C23" s="33"/>
      <c r="D23" s="33"/>
      <c r="E23" s="34" t="s">
        <v>33</v>
      </c>
      <c r="F23" s="35"/>
      <c r="G23" s="36"/>
      <c r="H23" s="37" t="s">
        <v>34</v>
      </c>
      <c r="I23" s="37"/>
      <c r="J23" s="67" t="s">
        <v>33</v>
      </c>
      <c r="K23" s="68"/>
      <c r="L23" s="69" t="s">
        <v>34</v>
      </c>
      <c r="M23" s="70"/>
      <c r="N23" s="71"/>
    </row>
    <row r="24" spans="1:14" s="4" customFormat="1" ht="18" customHeight="1">
      <c r="A24" s="32"/>
      <c r="B24" s="38" t="s">
        <v>35</v>
      </c>
      <c r="C24" s="38"/>
      <c r="D24" s="38" t="s">
        <v>36</v>
      </c>
      <c r="E24" s="39"/>
      <c r="F24" s="40"/>
      <c r="G24" s="41"/>
      <c r="H24" s="37"/>
      <c r="I24" s="37"/>
      <c r="J24" s="72"/>
      <c r="K24" s="73"/>
      <c r="L24" s="74"/>
      <c r="M24" s="75"/>
      <c r="N24" s="76"/>
    </row>
    <row r="25" spans="1:14" s="4" customFormat="1" ht="18" customHeight="1">
      <c r="A25" s="42" t="s">
        <v>37</v>
      </c>
      <c r="B25" s="43">
        <v>16575</v>
      </c>
      <c r="C25" s="43"/>
      <c r="D25" s="43">
        <v>2906</v>
      </c>
      <c r="E25" s="44" t="s">
        <v>38</v>
      </c>
      <c r="F25" s="21">
        <f>F26+F27</f>
        <v>0.21000000000000002</v>
      </c>
      <c r="G25" s="21"/>
      <c r="H25" s="100">
        <v>610.2600000000001</v>
      </c>
      <c r="I25" s="100"/>
      <c r="J25" s="21">
        <f>J26+J27</f>
        <v>0.2</v>
      </c>
      <c r="K25" s="21"/>
      <c r="L25" s="100">
        <v>581.2</v>
      </c>
      <c r="M25" s="100"/>
      <c r="N25" s="100"/>
    </row>
    <row r="26" spans="1:14" s="4" customFormat="1" ht="18" customHeight="1">
      <c r="A26" s="42"/>
      <c r="B26" s="43"/>
      <c r="C26" s="43"/>
      <c r="D26" s="43"/>
      <c r="E26" s="46" t="s">
        <v>39</v>
      </c>
      <c r="F26" s="47">
        <v>0.13</v>
      </c>
      <c r="G26" s="47"/>
      <c r="H26" s="101">
        <v>377.78</v>
      </c>
      <c r="I26" s="101"/>
      <c r="J26" s="77">
        <v>0.12</v>
      </c>
      <c r="K26" s="77"/>
      <c r="L26" s="100">
        <v>348.72</v>
      </c>
      <c r="M26" s="100"/>
      <c r="N26" s="100"/>
    </row>
    <row r="27" spans="1:14" s="4" customFormat="1" ht="18" customHeight="1">
      <c r="A27" s="42"/>
      <c r="B27" s="43"/>
      <c r="C27" s="43"/>
      <c r="D27" s="43"/>
      <c r="E27" s="44" t="s">
        <v>40</v>
      </c>
      <c r="F27" s="21">
        <v>0.08</v>
      </c>
      <c r="G27" s="21"/>
      <c r="H27" s="101">
        <v>232.48</v>
      </c>
      <c r="I27" s="101"/>
      <c r="J27" s="78">
        <v>0.08</v>
      </c>
      <c r="K27" s="78"/>
      <c r="L27" s="100">
        <v>232.48</v>
      </c>
      <c r="M27" s="100"/>
      <c r="N27" s="100"/>
    </row>
    <row r="28" spans="1:14" s="4" customFormat="1" ht="18" customHeight="1">
      <c r="A28" s="32" t="s">
        <v>41</v>
      </c>
      <c r="B28" s="38">
        <v>5151</v>
      </c>
      <c r="C28" s="38"/>
      <c r="D28" s="38"/>
      <c r="E28" s="79" t="s">
        <v>42</v>
      </c>
      <c r="F28" s="48">
        <f>F31+F30</f>
        <v>0.045</v>
      </c>
      <c r="G28" s="48"/>
      <c r="H28" s="100">
        <v>231.8</v>
      </c>
      <c r="I28" s="100"/>
      <c r="J28" s="79" t="s">
        <v>42</v>
      </c>
      <c r="K28" s="51">
        <f>K30+K31</f>
        <v>0.045</v>
      </c>
      <c r="L28" s="100">
        <v>231.8</v>
      </c>
      <c r="M28" s="100"/>
      <c r="N28" s="100"/>
    </row>
    <row r="29" spans="1:14" s="4" customFormat="1" ht="18" customHeight="1">
      <c r="A29" s="32"/>
      <c r="B29" s="38"/>
      <c r="C29" s="38"/>
      <c r="D29" s="38"/>
      <c r="E29" s="79" t="s">
        <v>43</v>
      </c>
      <c r="F29" s="48">
        <f>F30+F32</f>
        <v>0.055</v>
      </c>
      <c r="G29" s="48"/>
      <c r="H29" s="100">
        <v>283.31</v>
      </c>
      <c r="I29" s="100"/>
      <c r="J29" s="79" t="s">
        <v>43</v>
      </c>
      <c r="K29" s="80" t="s">
        <v>44</v>
      </c>
      <c r="L29" s="80"/>
      <c r="M29" s="80"/>
      <c r="N29" s="80"/>
    </row>
    <row r="30" spans="1:14" s="4" customFormat="1" ht="18" customHeight="1">
      <c r="A30" s="32"/>
      <c r="B30" s="38"/>
      <c r="C30" s="38"/>
      <c r="D30" s="38"/>
      <c r="E30" s="79" t="s">
        <v>39</v>
      </c>
      <c r="F30" s="49">
        <v>0.04</v>
      </c>
      <c r="G30" s="49"/>
      <c r="H30" s="100">
        <v>206.04</v>
      </c>
      <c r="I30" s="100"/>
      <c r="J30" s="79" t="s">
        <v>39</v>
      </c>
      <c r="K30" s="21">
        <v>0.04</v>
      </c>
      <c r="L30" s="100">
        <v>206.04</v>
      </c>
      <c r="M30" s="100"/>
      <c r="N30" s="100"/>
    </row>
    <row r="31" spans="1:14" s="4" customFormat="1" ht="18" customHeight="1">
      <c r="A31" s="32"/>
      <c r="B31" s="38"/>
      <c r="C31" s="38"/>
      <c r="D31" s="38"/>
      <c r="E31" s="79" t="s">
        <v>45</v>
      </c>
      <c r="F31" s="48">
        <v>0.005</v>
      </c>
      <c r="G31" s="48"/>
      <c r="H31" s="100">
        <v>25.76</v>
      </c>
      <c r="I31" s="100"/>
      <c r="J31" s="79" t="s">
        <v>45</v>
      </c>
      <c r="K31" s="51">
        <v>0.005</v>
      </c>
      <c r="L31" s="100">
        <v>25.76</v>
      </c>
      <c r="M31" s="100"/>
      <c r="N31" s="100"/>
    </row>
    <row r="32" spans="1:14" s="4" customFormat="1" ht="18" customHeight="1">
      <c r="A32" s="50"/>
      <c r="B32" s="38"/>
      <c r="C32" s="38"/>
      <c r="D32" s="38"/>
      <c r="E32" s="79" t="s">
        <v>46</v>
      </c>
      <c r="F32" s="48">
        <v>0.015</v>
      </c>
      <c r="G32" s="48"/>
      <c r="H32" s="100">
        <v>77.27</v>
      </c>
      <c r="I32" s="100"/>
      <c r="J32" s="81" t="s">
        <v>46</v>
      </c>
      <c r="K32" s="48" t="s">
        <v>44</v>
      </c>
      <c r="L32" s="48"/>
      <c r="M32" s="48"/>
      <c r="N32" s="48"/>
    </row>
    <row r="33" spans="1:14" s="4" customFormat="1" ht="18" customHeight="1">
      <c r="A33" s="42" t="s">
        <v>47</v>
      </c>
      <c r="B33" s="38">
        <v>15453</v>
      </c>
      <c r="C33" s="38"/>
      <c r="D33" s="38">
        <v>3863</v>
      </c>
      <c r="E33" s="79" t="s">
        <v>39</v>
      </c>
      <c r="F33" s="51">
        <v>0.005</v>
      </c>
      <c r="G33" s="51"/>
      <c r="H33" s="100">
        <v>19.32</v>
      </c>
      <c r="I33" s="100"/>
      <c r="J33" s="82" t="s">
        <v>44</v>
      </c>
      <c r="K33" s="83"/>
      <c r="L33" s="83"/>
      <c r="M33" s="83"/>
      <c r="N33" s="84"/>
    </row>
    <row r="34" spans="1:14" s="4" customFormat="1" ht="18" customHeight="1">
      <c r="A34" s="42" t="s">
        <v>48</v>
      </c>
      <c r="B34" s="38">
        <v>15453</v>
      </c>
      <c r="C34" s="38"/>
      <c r="D34" s="38">
        <v>1510</v>
      </c>
      <c r="E34" s="79" t="s">
        <v>38</v>
      </c>
      <c r="F34" s="51">
        <f>F35+F36</f>
        <v>0.007</v>
      </c>
      <c r="G34" s="51"/>
      <c r="H34" s="100">
        <v>10.57</v>
      </c>
      <c r="I34" s="100"/>
      <c r="J34" s="85"/>
      <c r="K34" s="86"/>
      <c r="L34" s="86"/>
      <c r="M34" s="86"/>
      <c r="N34" s="87"/>
    </row>
    <row r="35" spans="1:14" s="4" customFormat="1" ht="18" customHeight="1">
      <c r="A35" s="42"/>
      <c r="B35" s="38"/>
      <c r="C35" s="38"/>
      <c r="D35" s="38"/>
      <c r="E35" s="79" t="s">
        <v>39</v>
      </c>
      <c r="F35" s="51">
        <v>0.005</v>
      </c>
      <c r="G35" s="51"/>
      <c r="H35" s="100">
        <v>7.55</v>
      </c>
      <c r="I35" s="100"/>
      <c r="J35" s="85"/>
      <c r="K35" s="86"/>
      <c r="L35" s="86"/>
      <c r="M35" s="86"/>
      <c r="N35" s="87"/>
    </row>
    <row r="36" spans="1:14" s="4" customFormat="1" ht="18" customHeight="1">
      <c r="A36" s="42"/>
      <c r="B36" s="38"/>
      <c r="C36" s="38"/>
      <c r="D36" s="38"/>
      <c r="E36" s="79" t="s">
        <v>40</v>
      </c>
      <c r="F36" s="51">
        <v>0.002</v>
      </c>
      <c r="G36" s="51"/>
      <c r="H36" s="100">
        <v>3.02</v>
      </c>
      <c r="I36" s="100"/>
      <c r="J36" s="88"/>
      <c r="K36" s="89"/>
      <c r="L36" s="89"/>
      <c r="M36" s="89"/>
      <c r="N36" s="90"/>
    </row>
    <row r="37" spans="1:14" s="4" customFormat="1" ht="18" customHeight="1">
      <c r="A37" s="42" t="s">
        <v>49</v>
      </c>
      <c r="B37" s="38">
        <v>15453</v>
      </c>
      <c r="C37" s="38"/>
      <c r="D37" s="38">
        <v>3091</v>
      </c>
      <c r="E37" s="79" t="s">
        <v>39</v>
      </c>
      <c r="F37" s="21" t="s">
        <v>22</v>
      </c>
      <c r="G37" s="51">
        <v>0.002</v>
      </c>
      <c r="H37" s="100">
        <v>6.18</v>
      </c>
      <c r="I37" s="100"/>
      <c r="J37" s="21" t="s">
        <v>22</v>
      </c>
      <c r="K37" s="51">
        <v>0.002</v>
      </c>
      <c r="L37" s="104">
        <v>6.18</v>
      </c>
      <c r="M37" s="105"/>
      <c r="N37" s="105"/>
    </row>
    <row r="38" spans="1:14" s="4" customFormat="1" ht="18" customHeight="1">
      <c r="A38" s="52"/>
      <c r="B38" s="38"/>
      <c r="C38" s="38"/>
      <c r="D38" s="38"/>
      <c r="E38" s="79"/>
      <c r="F38" s="26" t="s">
        <v>23</v>
      </c>
      <c r="G38" s="53">
        <v>0.004</v>
      </c>
      <c r="H38" s="100">
        <v>12.36</v>
      </c>
      <c r="I38" s="100"/>
      <c r="J38" s="93" t="s">
        <v>23</v>
      </c>
      <c r="K38" s="94">
        <v>0.004</v>
      </c>
      <c r="L38" s="104">
        <v>12.36</v>
      </c>
      <c r="M38" s="105"/>
      <c r="N38" s="105"/>
    </row>
    <row r="39" spans="1:14" s="4" customFormat="1" ht="18" customHeight="1">
      <c r="A39" s="52"/>
      <c r="B39" s="38"/>
      <c r="C39" s="38"/>
      <c r="D39" s="38"/>
      <c r="E39" s="79"/>
      <c r="F39" s="26" t="s">
        <v>24</v>
      </c>
      <c r="G39" s="53">
        <v>0.006</v>
      </c>
      <c r="H39" s="100">
        <v>18.55</v>
      </c>
      <c r="I39" s="100"/>
      <c r="J39" s="95" t="s">
        <v>24</v>
      </c>
      <c r="K39" s="53">
        <v>0.006</v>
      </c>
      <c r="L39" s="104">
        <v>18.55</v>
      </c>
      <c r="M39" s="105"/>
      <c r="N39" s="105"/>
    </row>
    <row r="40" spans="1:14" s="4" customFormat="1" ht="18" customHeight="1">
      <c r="A40" s="52"/>
      <c r="B40" s="38"/>
      <c r="C40" s="38"/>
      <c r="D40" s="38"/>
      <c r="E40" s="79"/>
      <c r="F40" s="26" t="s">
        <v>25</v>
      </c>
      <c r="G40" s="53">
        <v>0.009000000000000001</v>
      </c>
      <c r="H40" s="102">
        <v>27.82</v>
      </c>
      <c r="I40" s="106"/>
      <c r="J40" s="95" t="s">
        <v>25</v>
      </c>
      <c r="K40" s="97">
        <v>0.009</v>
      </c>
      <c r="L40" s="104">
        <v>27.82</v>
      </c>
      <c r="M40" s="105"/>
      <c r="N40" s="105"/>
    </row>
    <row r="41" spans="1:14" s="4" customFormat="1" ht="18" customHeight="1">
      <c r="A41" s="52"/>
      <c r="B41" s="38"/>
      <c r="C41" s="38"/>
      <c r="D41" s="38"/>
      <c r="E41" s="79"/>
      <c r="F41" s="26" t="s">
        <v>26</v>
      </c>
      <c r="G41" s="26">
        <v>0.01</v>
      </c>
      <c r="H41" s="102">
        <v>30.91</v>
      </c>
      <c r="I41" s="106"/>
      <c r="J41" s="95" t="s">
        <v>26</v>
      </c>
      <c r="K41" s="26">
        <v>0.01</v>
      </c>
      <c r="L41" s="104">
        <v>30.91</v>
      </c>
      <c r="M41" s="105"/>
      <c r="N41" s="105"/>
    </row>
    <row r="42" spans="1:14" s="4" customFormat="1" ht="18" customHeight="1">
      <c r="A42" s="52"/>
      <c r="B42" s="38"/>
      <c r="C42" s="38"/>
      <c r="D42" s="38"/>
      <c r="E42" s="79"/>
      <c r="F42" s="26" t="s">
        <v>27</v>
      </c>
      <c r="G42" s="53">
        <v>0.011000000000000001</v>
      </c>
      <c r="H42" s="102">
        <v>34</v>
      </c>
      <c r="I42" s="106"/>
      <c r="J42" s="95" t="s">
        <v>27</v>
      </c>
      <c r="K42" s="53">
        <v>0.011</v>
      </c>
      <c r="L42" s="104">
        <v>34</v>
      </c>
      <c r="M42" s="105"/>
      <c r="N42" s="105"/>
    </row>
    <row r="43" spans="1:14" s="4" customFormat="1" ht="18" customHeight="1">
      <c r="A43" s="52"/>
      <c r="B43" s="38"/>
      <c r="C43" s="38"/>
      <c r="D43" s="38"/>
      <c r="E43" s="79"/>
      <c r="F43" s="26" t="s">
        <v>28</v>
      </c>
      <c r="G43" s="53">
        <v>0.012</v>
      </c>
      <c r="H43" s="102">
        <v>37.09</v>
      </c>
      <c r="I43" s="106"/>
      <c r="J43" s="95" t="s">
        <v>28</v>
      </c>
      <c r="K43" s="53">
        <v>0.012</v>
      </c>
      <c r="L43" s="104">
        <v>37.09</v>
      </c>
      <c r="M43" s="105"/>
      <c r="N43" s="105"/>
    </row>
    <row r="44" spans="1:14" s="4" customFormat="1" ht="18" customHeight="1">
      <c r="A44" s="42"/>
      <c r="B44" s="38"/>
      <c r="C44" s="38"/>
      <c r="D44" s="38"/>
      <c r="E44" s="79"/>
      <c r="F44" s="21" t="s">
        <v>29</v>
      </c>
      <c r="G44" s="51">
        <v>0.013000000000000001</v>
      </c>
      <c r="H44" s="102">
        <v>40.18</v>
      </c>
      <c r="I44" s="106"/>
      <c r="J44" s="98" t="s">
        <v>29</v>
      </c>
      <c r="K44" s="51">
        <v>0.013</v>
      </c>
      <c r="L44" s="104">
        <v>40.18</v>
      </c>
      <c r="M44" s="105"/>
      <c r="N44" s="105"/>
    </row>
    <row r="45" spans="1:191" s="2" customFormat="1" ht="105" customHeight="1">
      <c r="A45" s="55" t="s">
        <v>50</v>
      </c>
      <c r="B45" s="55"/>
      <c r="C45" s="55"/>
      <c r="D45" s="55"/>
      <c r="E45" s="55"/>
      <c r="F45" s="55"/>
      <c r="G45" s="55"/>
      <c r="H45" s="55"/>
      <c r="I45" s="55"/>
      <c r="J45" s="55"/>
      <c r="K45" s="55"/>
      <c r="L45" s="55"/>
      <c r="M45" s="55"/>
      <c r="N45" s="55"/>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row>
  </sheetData>
  <sheetProtection/>
  <mergeCells count="97">
    <mergeCell ref="A1:N1"/>
    <mergeCell ref="A2:N2"/>
    <mergeCell ref="A3:N3"/>
    <mergeCell ref="A4:N4"/>
    <mergeCell ref="A5:N5"/>
    <mergeCell ref="A6:N6"/>
    <mergeCell ref="A7:N7"/>
    <mergeCell ref="A8:N8"/>
    <mergeCell ref="A9:N9"/>
    <mergeCell ref="A10:N10"/>
    <mergeCell ref="B11:I11"/>
    <mergeCell ref="J11:N11"/>
    <mergeCell ref="E12:I12"/>
    <mergeCell ref="L12:N12"/>
    <mergeCell ref="E13:F13"/>
    <mergeCell ref="H13:I13"/>
    <mergeCell ref="A22:N22"/>
    <mergeCell ref="B23:D23"/>
    <mergeCell ref="B24:C24"/>
    <mergeCell ref="F25:G25"/>
    <mergeCell ref="H25:I25"/>
    <mergeCell ref="J25:K25"/>
    <mergeCell ref="L25:N25"/>
    <mergeCell ref="F26:G26"/>
    <mergeCell ref="H26:I26"/>
    <mergeCell ref="J26:K26"/>
    <mergeCell ref="L26:N26"/>
    <mergeCell ref="F27:G27"/>
    <mergeCell ref="H27:I27"/>
    <mergeCell ref="J27:K27"/>
    <mergeCell ref="L27:N27"/>
    <mergeCell ref="F28:G28"/>
    <mergeCell ref="H28:I28"/>
    <mergeCell ref="L28:N28"/>
    <mergeCell ref="F29:G29"/>
    <mergeCell ref="H29:I29"/>
    <mergeCell ref="K29:N29"/>
    <mergeCell ref="F30:G30"/>
    <mergeCell ref="H30:I30"/>
    <mergeCell ref="L30:N30"/>
    <mergeCell ref="F31:G31"/>
    <mergeCell ref="H31:I31"/>
    <mergeCell ref="L31:N31"/>
    <mergeCell ref="F32:G32"/>
    <mergeCell ref="H32:I32"/>
    <mergeCell ref="K32:N32"/>
    <mergeCell ref="B33:C33"/>
    <mergeCell ref="F33:G33"/>
    <mergeCell ref="H33:I33"/>
    <mergeCell ref="F34:G34"/>
    <mergeCell ref="H34:I34"/>
    <mergeCell ref="F35:G35"/>
    <mergeCell ref="H35:I35"/>
    <mergeCell ref="F36:G36"/>
    <mergeCell ref="H36:I36"/>
    <mergeCell ref="H37:I37"/>
    <mergeCell ref="L37:N37"/>
    <mergeCell ref="H38:I38"/>
    <mergeCell ref="L38:N38"/>
    <mergeCell ref="H39:I39"/>
    <mergeCell ref="L39:N39"/>
    <mergeCell ref="H40:I40"/>
    <mergeCell ref="L40:N40"/>
    <mergeCell ref="H41:I41"/>
    <mergeCell ref="L41:N41"/>
    <mergeCell ref="H42:I42"/>
    <mergeCell ref="L42:N42"/>
    <mergeCell ref="H43:I43"/>
    <mergeCell ref="L43:N43"/>
    <mergeCell ref="H44:I44"/>
    <mergeCell ref="L44:N44"/>
    <mergeCell ref="A45:N45"/>
    <mergeCell ref="A11:A13"/>
    <mergeCell ref="A14:A21"/>
    <mergeCell ref="A23:A24"/>
    <mergeCell ref="A25:A27"/>
    <mergeCell ref="A28:A32"/>
    <mergeCell ref="A34:A36"/>
    <mergeCell ref="A37:A44"/>
    <mergeCell ref="D25:D27"/>
    <mergeCell ref="D34:D36"/>
    <mergeCell ref="D37:D44"/>
    <mergeCell ref="E37:E44"/>
    <mergeCell ref="H14:H21"/>
    <mergeCell ref="I14:I21"/>
    <mergeCell ref="N14:N21"/>
    <mergeCell ref="J12:K13"/>
    <mergeCell ref="E23:G24"/>
    <mergeCell ref="L23:N24"/>
    <mergeCell ref="H23:I24"/>
    <mergeCell ref="J23:K24"/>
    <mergeCell ref="J33:N36"/>
    <mergeCell ref="B12:D13"/>
    <mergeCell ref="B28:D32"/>
    <mergeCell ref="B25:C27"/>
    <mergeCell ref="B34:C36"/>
    <mergeCell ref="B37:C44"/>
  </mergeCells>
  <printOptions horizontalCentered="1"/>
  <pageMargins left="0.2" right="0.16" top="0.12" bottom="0.2" header="0.43" footer="0.08"/>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GI45"/>
  <sheetViews>
    <sheetView zoomScaleSheetLayoutView="100" workbookViewId="0" topLeftCell="A1">
      <pane ySplit="10" topLeftCell="A11" activePane="bottomLeft" state="frozen"/>
      <selection pane="bottomLeft" activeCell="K29" sqref="K29:N29"/>
    </sheetView>
  </sheetViews>
  <sheetFormatPr defaultColWidth="11.125" defaultRowHeight="14.25"/>
  <cols>
    <col min="1" max="1" width="9.00390625" style="5" customWidth="1"/>
    <col min="2" max="4" width="5.625" style="5" customWidth="1"/>
    <col min="5" max="5" width="7.125" style="5" customWidth="1"/>
    <col min="6" max="6" width="6.625" style="5" customWidth="1"/>
    <col min="7" max="7" width="7.50390625" style="5" customWidth="1"/>
    <col min="8" max="9" width="6.25390625" style="5" customWidth="1"/>
    <col min="10" max="11" width="7.375" style="5" customWidth="1"/>
    <col min="12" max="12" width="6.50390625" style="5" customWidth="1"/>
    <col min="13" max="13" width="7.50390625" style="5" customWidth="1"/>
    <col min="14" max="14" width="10.50390625" style="5" customWidth="1"/>
    <col min="15" max="202" width="11.125" style="5" customWidth="1"/>
  </cols>
  <sheetData>
    <row r="1" spans="1:14" s="1" customFormat="1" ht="31.5" customHeight="1">
      <c r="A1" s="6" t="s">
        <v>0</v>
      </c>
      <c r="B1" s="6"/>
      <c r="C1" s="6"/>
      <c r="D1" s="6"/>
      <c r="E1" s="6"/>
      <c r="F1" s="6"/>
      <c r="G1" s="6"/>
      <c r="H1" s="6"/>
      <c r="I1" s="6"/>
      <c r="J1" s="6"/>
      <c r="K1" s="6"/>
      <c r="L1" s="6"/>
      <c r="M1" s="6"/>
      <c r="N1" s="6"/>
    </row>
    <row r="2" spans="1:14" s="1" customFormat="1" ht="15.75" customHeight="1">
      <c r="A2" s="7" t="s">
        <v>1</v>
      </c>
      <c r="B2" s="7"/>
      <c r="C2" s="7"/>
      <c r="D2" s="7"/>
      <c r="E2" s="7"/>
      <c r="F2" s="7"/>
      <c r="G2" s="7"/>
      <c r="H2" s="7"/>
      <c r="I2" s="7"/>
      <c r="J2" s="7"/>
      <c r="K2" s="7"/>
      <c r="L2" s="7"/>
      <c r="M2" s="7"/>
      <c r="N2" s="7"/>
    </row>
    <row r="3" spans="1:190" s="2" customFormat="1" ht="12.75" customHeight="1">
      <c r="A3" s="8" t="s">
        <v>2</v>
      </c>
      <c r="B3" s="8"/>
      <c r="C3" s="8"/>
      <c r="D3" s="8"/>
      <c r="E3" s="8"/>
      <c r="F3" s="8"/>
      <c r="G3" s="8"/>
      <c r="H3" s="8"/>
      <c r="I3" s="8"/>
      <c r="J3" s="8"/>
      <c r="K3" s="8"/>
      <c r="L3" s="8"/>
      <c r="M3" s="8"/>
      <c r="N3" s="8"/>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row>
    <row r="4" spans="1:190" s="2" customFormat="1" ht="12.75" customHeight="1">
      <c r="A4" s="2" t="s">
        <v>3</v>
      </c>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row>
    <row r="5" spans="1:190" s="2" customFormat="1" ht="12.75" customHeight="1">
      <c r="A5" s="9" t="s">
        <v>4</v>
      </c>
      <c r="B5" s="9"/>
      <c r="C5" s="9"/>
      <c r="D5" s="9"/>
      <c r="E5" s="9"/>
      <c r="F5" s="9"/>
      <c r="G5" s="9"/>
      <c r="H5" s="9"/>
      <c r="I5" s="9"/>
      <c r="J5" s="9"/>
      <c r="K5" s="9"/>
      <c r="L5" s="9"/>
      <c r="M5" s="9"/>
      <c r="N5" s="9"/>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row>
    <row r="6" spans="1:190" s="2" customFormat="1" ht="12.75" customHeight="1">
      <c r="A6" s="2" t="s">
        <v>5</v>
      </c>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row>
    <row r="7" spans="1:190" s="2" customFormat="1" ht="12.75" customHeight="1">
      <c r="A7" s="2" t="s">
        <v>6</v>
      </c>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row>
    <row r="8" spans="1:190" s="2" customFormat="1" ht="12.75" customHeight="1">
      <c r="A8" s="2" t="s">
        <v>7</v>
      </c>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row>
    <row r="9" spans="1:190" s="2" customFormat="1" ht="12.75" customHeight="1">
      <c r="A9" s="2" t="s">
        <v>8</v>
      </c>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row>
    <row r="10" spans="1:14" s="3" customFormat="1" ht="16.5" customHeight="1">
      <c r="A10" s="10" t="s">
        <v>9</v>
      </c>
      <c r="B10" s="10"/>
      <c r="C10" s="10"/>
      <c r="D10" s="10"/>
      <c r="E10" s="10"/>
      <c r="F10" s="10"/>
      <c r="G10" s="10"/>
      <c r="H10" s="10"/>
      <c r="I10" s="10"/>
      <c r="J10" s="10"/>
      <c r="K10" s="10"/>
      <c r="L10" s="10"/>
      <c r="M10" s="10"/>
      <c r="N10" s="10"/>
    </row>
    <row r="11" spans="1:14" s="3" customFormat="1" ht="18" customHeight="1">
      <c r="A11" s="11" t="s">
        <v>10</v>
      </c>
      <c r="B11" s="11" t="s">
        <v>11</v>
      </c>
      <c r="C11" s="12"/>
      <c r="D11" s="12"/>
      <c r="E11" s="12"/>
      <c r="F11" s="12"/>
      <c r="G11" s="12"/>
      <c r="H11" s="12"/>
      <c r="I11" s="12"/>
      <c r="J11" s="42" t="s">
        <v>12</v>
      </c>
      <c r="K11" s="42"/>
      <c r="L11" s="42"/>
      <c r="M11" s="42"/>
      <c r="N11" s="42"/>
    </row>
    <row r="12" spans="1:14" s="3" customFormat="1" ht="18" customHeight="1">
      <c r="A12" s="11"/>
      <c r="B12" s="13" t="s">
        <v>51</v>
      </c>
      <c r="C12" s="14"/>
      <c r="D12" s="14"/>
      <c r="E12" s="11" t="s">
        <v>14</v>
      </c>
      <c r="F12" s="12"/>
      <c r="G12" s="12"/>
      <c r="H12" s="12"/>
      <c r="I12" s="12"/>
      <c r="J12" s="42" t="s">
        <v>15</v>
      </c>
      <c r="K12" s="42"/>
      <c r="L12" s="42" t="s">
        <v>14</v>
      </c>
      <c r="M12" s="42"/>
      <c r="N12" s="42"/>
    </row>
    <row r="13" spans="1:16" s="4" customFormat="1" ht="27" customHeight="1">
      <c r="A13" s="15"/>
      <c r="B13" s="16"/>
      <c r="C13" s="17"/>
      <c r="D13" s="17"/>
      <c r="E13" s="15" t="s">
        <v>16</v>
      </c>
      <c r="F13" s="18"/>
      <c r="G13" s="19" t="s">
        <v>17</v>
      </c>
      <c r="H13" s="15" t="s">
        <v>18</v>
      </c>
      <c r="I13" s="57"/>
      <c r="J13" s="42"/>
      <c r="K13" s="42"/>
      <c r="L13" s="42" t="s">
        <v>19</v>
      </c>
      <c r="M13" s="42" t="s">
        <v>17</v>
      </c>
      <c r="N13" s="42" t="s">
        <v>20</v>
      </c>
      <c r="P13" s="58" t="s">
        <v>52</v>
      </c>
    </row>
    <row r="14" spans="1:14" s="4" customFormat="1" ht="18" customHeight="1">
      <c r="A14" s="20" t="s">
        <v>21</v>
      </c>
      <c r="B14" s="21" t="s">
        <v>22</v>
      </c>
      <c r="C14" s="22">
        <f>F25+F28+F33+F34+G37</f>
        <v>0.269</v>
      </c>
      <c r="D14" s="22">
        <f>F25+F29+F33+F34+G37</f>
        <v>0.279</v>
      </c>
      <c r="E14" s="23">
        <f>G14+H14</f>
        <v>878.1220000000001</v>
      </c>
      <c r="F14" s="23">
        <f>G14+I14</f>
        <v>929.6320000000001</v>
      </c>
      <c r="G14" s="24">
        <f>H26+H30+H33+H35+H37</f>
        <v>616.8670000000001</v>
      </c>
      <c r="H14" s="25">
        <f>H27+H31+H36</f>
        <v>261.255</v>
      </c>
      <c r="I14" s="25">
        <f>H27+H32+H36</f>
        <v>312.765</v>
      </c>
      <c r="J14" s="59" t="s">
        <v>22</v>
      </c>
      <c r="K14" s="60">
        <f>J25+K28+K37</f>
        <v>0.247</v>
      </c>
      <c r="L14" s="61">
        <f>M14+N14</f>
        <v>819.177</v>
      </c>
      <c r="M14" s="62">
        <f>L26+L30+L37</f>
        <v>560.942</v>
      </c>
      <c r="N14" s="62">
        <f>L27+L31</f>
        <v>258.235</v>
      </c>
    </row>
    <row r="15" spans="1:14" s="4" customFormat="1" ht="18" customHeight="1">
      <c r="A15" s="20"/>
      <c r="B15" s="26" t="s">
        <v>23</v>
      </c>
      <c r="C15" s="22">
        <f>F25+F28+F33+F34+G38</f>
        <v>0.271</v>
      </c>
      <c r="D15" s="22">
        <f>F25+F29+F33+F34+G38</f>
        <v>0.281</v>
      </c>
      <c r="E15" s="23">
        <f>G15+H14</f>
        <v>884.3040000000001</v>
      </c>
      <c r="F15" s="23">
        <f>G15+I14</f>
        <v>935.8140000000001</v>
      </c>
      <c r="G15" s="24">
        <f>H26+H30+H33+H35+H38</f>
        <v>623.0490000000001</v>
      </c>
      <c r="H15" s="25"/>
      <c r="I15" s="25"/>
      <c r="J15" s="63" t="s">
        <v>23</v>
      </c>
      <c r="K15" s="22">
        <f>J25+K28+K38</f>
        <v>0.249</v>
      </c>
      <c r="L15" s="23">
        <f>M15+N14</f>
        <v>825.359</v>
      </c>
      <c r="M15" s="64">
        <f>L26+L30+L38</f>
        <v>567.124</v>
      </c>
      <c r="N15" s="64"/>
    </row>
    <row r="16" spans="1:14" s="4" customFormat="1" ht="18" customHeight="1">
      <c r="A16" s="20"/>
      <c r="B16" s="26" t="s">
        <v>24</v>
      </c>
      <c r="C16" s="22">
        <f>F25+F28+F33+F34+G39</f>
        <v>0.273</v>
      </c>
      <c r="D16" s="22">
        <f>F25+F29+F33+F34+G39</f>
        <v>0.28300000000000003</v>
      </c>
      <c r="E16" s="23">
        <f>G16+H14</f>
        <v>890.4860000000001</v>
      </c>
      <c r="F16" s="23">
        <f>G16+I14</f>
        <v>941.9960000000001</v>
      </c>
      <c r="G16" s="24">
        <f>H26+H30+H33+H35+H39</f>
        <v>629.2310000000001</v>
      </c>
      <c r="H16" s="25"/>
      <c r="I16" s="25"/>
      <c r="J16" s="63" t="s">
        <v>24</v>
      </c>
      <c r="K16" s="22">
        <f>J25+K28+K39</f>
        <v>0.251</v>
      </c>
      <c r="L16" s="23">
        <f>M16+N14</f>
        <v>831.541</v>
      </c>
      <c r="M16" s="64">
        <f>L26+L30+L39</f>
        <v>573.306</v>
      </c>
      <c r="N16" s="64"/>
    </row>
    <row r="17" spans="1:14" s="4" customFormat="1" ht="18" customHeight="1">
      <c r="A17" s="20"/>
      <c r="B17" s="26" t="s">
        <v>25</v>
      </c>
      <c r="C17" s="22">
        <f>F25+F28+F33+F34+G40</f>
        <v>0.276</v>
      </c>
      <c r="D17" s="22">
        <f>F25+F29+F33+F34+G40</f>
        <v>0.28600000000000003</v>
      </c>
      <c r="E17" s="23">
        <f>G17+H14</f>
        <v>899.759</v>
      </c>
      <c r="F17" s="23">
        <f>G17+I14</f>
        <v>951.269</v>
      </c>
      <c r="G17" s="24">
        <f>H26+H30+H33+H35+H40</f>
        <v>638.504</v>
      </c>
      <c r="H17" s="25"/>
      <c r="I17" s="25"/>
      <c r="J17" s="63" t="s">
        <v>25</v>
      </c>
      <c r="K17" s="22">
        <f>J25+K28+K40</f>
        <v>0.254</v>
      </c>
      <c r="L17" s="23">
        <f>M17+N14</f>
        <v>840.814</v>
      </c>
      <c r="M17" s="64">
        <f>L26+L30+L40</f>
        <v>582.579</v>
      </c>
      <c r="N17" s="64"/>
    </row>
    <row r="18" spans="1:14" s="4" customFormat="1" ht="18" customHeight="1">
      <c r="A18" s="20"/>
      <c r="B18" s="26" t="s">
        <v>26</v>
      </c>
      <c r="C18" s="22">
        <f>F25+F28+F33+F34+G41</f>
        <v>0.277</v>
      </c>
      <c r="D18" s="22">
        <f>F25+F29+F33+F34+G41</f>
        <v>0.28700000000000003</v>
      </c>
      <c r="E18" s="23">
        <f>G18+H14</f>
        <v>902.85</v>
      </c>
      <c r="F18" s="23">
        <f>G18+I14</f>
        <v>954.36</v>
      </c>
      <c r="G18" s="24">
        <f>H26+H30+H33+H35+H41</f>
        <v>641.595</v>
      </c>
      <c r="H18" s="25"/>
      <c r="I18" s="25"/>
      <c r="J18" s="63" t="s">
        <v>26</v>
      </c>
      <c r="K18" s="22">
        <f>J25+K28+K41</f>
        <v>0.255</v>
      </c>
      <c r="L18" s="23">
        <f>M18+N14</f>
        <v>843.905</v>
      </c>
      <c r="M18" s="64">
        <f>L26+L30+L41</f>
        <v>585.67</v>
      </c>
      <c r="N18" s="64"/>
    </row>
    <row r="19" spans="1:14" s="4" customFormat="1" ht="18" customHeight="1">
      <c r="A19" s="20"/>
      <c r="B19" s="26" t="s">
        <v>27</v>
      </c>
      <c r="C19" s="22">
        <f>F25+F28+F33+F34+G42</f>
        <v>0.278</v>
      </c>
      <c r="D19" s="22">
        <f>F25+F29+F33+F34+G42</f>
        <v>0.28800000000000003</v>
      </c>
      <c r="E19" s="23">
        <f>G19+H14</f>
        <v>905.941</v>
      </c>
      <c r="F19" s="23">
        <f>G19+I14</f>
        <v>957.451</v>
      </c>
      <c r="G19" s="24">
        <f>H26+H30+H33+H35+H42</f>
        <v>644.686</v>
      </c>
      <c r="H19" s="25"/>
      <c r="I19" s="25"/>
      <c r="J19" s="63" t="s">
        <v>27</v>
      </c>
      <c r="K19" s="22">
        <f>J25+K28+K42</f>
        <v>0.256</v>
      </c>
      <c r="L19" s="23">
        <f>M19+N14</f>
        <v>846.996</v>
      </c>
      <c r="M19" s="64">
        <f>L26+L30+L42</f>
        <v>588.761</v>
      </c>
      <c r="N19" s="64"/>
    </row>
    <row r="20" spans="1:14" s="4" customFormat="1" ht="18" customHeight="1">
      <c r="A20" s="20"/>
      <c r="B20" s="26" t="s">
        <v>28</v>
      </c>
      <c r="C20" s="22">
        <f>F25+F28+F33+F34+G43</f>
        <v>0.279</v>
      </c>
      <c r="D20" s="22">
        <f>F25+F29+F33+F34+G43</f>
        <v>0.28900000000000003</v>
      </c>
      <c r="E20" s="23">
        <f>G20+H14</f>
        <v>909.032</v>
      </c>
      <c r="F20" s="23">
        <f>G20+I14</f>
        <v>960.542</v>
      </c>
      <c r="G20" s="24">
        <f>H26+H30+H33+H35+H43</f>
        <v>647.777</v>
      </c>
      <c r="H20" s="25"/>
      <c r="I20" s="25"/>
      <c r="J20" s="63" t="s">
        <v>28</v>
      </c>
      <c r="K20" s="22">
        <f>J25+K28+K43</f>
        <v>0.257</v>
      </c>
      <c r="L20" s="23">
        <f>M20+N14</f>
        <v>850.087</v>
      </c>
      <c r="M20" s="64">
        <f>L26+L30+L43</f>
        <v>591.852</v>
      </c>
      <c r="N20" s="64"/>
    </row>
    <row r="21" spans="1:14" s="4" customFormat="1" ht="18" customHeight="1">
      <c r="A21" s="27"/>
      <c r="B21" s="28" t="s">
        <v>29</v>
      </c>
      <c r="C21" s="29">
        <f>F25+F28+F33+F34+G44</f>
        <v>0.28</v>
      </c>
      <c r="D21" s="29">
        <f>F25+F29+F33+F34+G44</f>
        <v>0.29000000000000004</v>
      </c>
      <c r="E21" s="23">
        <f>G21+H14</f>
        <v>912.123</v>
      </c>
      <c r="F21" s="30">
        <f>G21+I14</f>
        <v>963.633</v>
      </c>
      <c r="G21" s="31">
        <f>H26+H30+H33+H35+H44</f>
        <v>650.868</v>
      </c>
      <c r="H21" s="25"/>
      <c r="I21" s="25"/>
      <c r="J21" s="65" t="s">
        <v>29</v>
      </c>
      <c r="K21" s="29">
        <f>J25+K28+K44</f>
        <v>0.258</v>
      </c>
      <c r="L21" s="30">
        <f>M21+N14</f>
        <v>853.178</v>
      </c>
      <c r="M21" s="66">
        <f>L26+L30+L44</f>
        <v>594.943</v>
      </c>
      <c r="N21" s="66"/>
    </row>
    <row r="22" spans="1:14" s="4" customFormat="1" ht="18" customHeight="1">
      <c r="A22" s="20" t="s">
        <v>30</v>
      </c>
      <c r="B22" s="20"/>
      <c r="C22" s="20"/>
      <c r="D22" s="20"/>
      <c r="E22" s="20"/>
      <c r="F22" s="20"/>
      <c r="G22" s="20"/>
      <c r="H22" s="20"/>
      <c r="I22" s="20"/>
      <c r="J22" s="20"/>
      <c r="K22" s="20"/>
      <c r="L22" s="20"/>
      <c r="M22" s="20"/>
      <c r="N22" s="20"/>
    </row>
    <row r="23" spans="1:14" s="4" customFormat="1" ht="18" customHeight="1">
      <c r="A23" s="32" t="s">
        <v>31</v>
      </c>
      <c r="B23" s="33" t="s">
        <v>32</v>
      </c>
      <c r="C23" s="33"/>
      <c r="D23" s="33"/>
      <c r="E23" s="34" t="s">
        <v>33</v>
      </c>
      <c r="F23" s="35"/>
      <c r="G23" s="36"/>
      <c r="H23" s="37" t="s">
        <v>34</v>
      </c>
      <c r="I23" s="37"/>
      <c r="J23" s="67" t="s">
        <v>33</v>
      </c>
      <c r="K23" s="68"/>
      <c r="L23" s="69" t="s">
        <v>34</v>
      </c>
      <c r="M23" s="70"/>
      <c r="N23" s="71"/>
    </row>
    <row r="24" spans="1:14" s="4" customFormat="1" ht="18" customHeight="1">
      <c r="A24" s="32"/>
      <c r="B24" s="38" t="s">
        <v>35</v>
      </c>
      <c r="C24" s="38"/>
      <c r="D24" s="38" t="s">
        <v>36</v>
      </c>
      <c r="E24" s="39"/>
      <c r="F24" s="40"/>
      <c r="G24" s="41"/>
      <c r="H24" s="37"/>
      <c r="I24" s="37"/>
      <c r="J24" s="72"/>
      <c r="K24" s="73"/>
      <c r="L24" s="74"/>
      <c r="M24" s="75"/>
      <c r="N24" s="76"/>
    </row>
    <row r="25" spans="1:14" s="4" customFormat="1" ht="18" customHeight="1">
      <c r="A25" s="42" t="s">
        <v>37</v>
      </c>
      <c r="B25" s="43">
        <v>16575</v>
      </c>
      <c r="C25" s="43"/>
      <c r="D25" s="43">
        <v>2906</v>
      </c>
      <c r="E25" s="44" t="s">
        <v>38</v>
      </c>
      <c r="F25" s="21">
        <f>F26+F27</f>
        <v>0.21000000000000002</v>
      </c>
      <c r="G25" s="21"/>
      <c r="H25" s="45">
        <f>D25*F25</f>
        <v>610.2600000000001</v>
      </c>
      <c r="I25" s="45"/>
      <c r="J25" s="21">
        <f>J26+J27</f>
        <v>0.2</v>
      </c>
      <c r="K25" s="21"/>
      <c r="L25" s="45">
        <f>D25*J25</f>
        <v>581.2</v>
      </c>
      <c r="M25" s="45"/>
      <c r="N25" s="45"/>
    </row>
    <row r="26" spans="1:14" s="4" customFormat="1" ht="18" customHeight="1">
      <c r="A26" s="42"/>
      <c r="B26" s="43"/>
      <c r="C26" s="43"/>
      <c r="D26" s="43"/>
      <c r="E26" s="46" t="s">
        <v>39</v>
      </c>
      <c r="F26" s="47">
        <v>0.13</v>
      </c>
      <c r="G26" s="47"/>
      <c r="H26" s="45">
        <f>D25*F26</f>
        <v>377.78000000000003</v>
      </c>
      <c r="I26" s="45"/>
      <c r="J26" s="77">
        <v>0.12</v>
      </c>
      <c r="K26" s="77"/>
      <c r="L26" s="45">
        <f>D25*J26</f>
        <v>348.71999999999997</v>
      </c>
      <c r="M26" s="45"/>
      <c r="N26" s="45"/>
    </row>
    <row r="27" spans="1:14" s="4" customFormat="1" ht="18" customHeight="1">
      <c r="A27" s="42"/>
      <c r="B27" s="43"/>
      <c r="C27" s="43"/>
      <c r="D27" s="43"/>
      <c r="E27" s="44" t="s">
        <v>40</v>
      </c>
      <c r="F27" s="21">
        <v>0.08</v>
      </c>
      <c r="G27" s="21"/>
      <c r="H27" s="45">
        <f>D25*F27</f>
        <v>232.48000000000002</v>
      </c>
      <c r="I27" s="45"/>
      <c r="J27" s="78">
        <v>0.08</v>
      </c>
      <c r="K27" s="78"/>
      <c r="L27" s="45">
        <f>D25*J27</f>
        <v>232.48000000000002</v>
      </c>
      <c r="M27" s="45"/>
      <c r="N27" s="45"/>
    </row>
    <row r="28" spans="1:14" s="4" customFormat="1" ht="18" customHeight="1">
      <c r="A28" s="32" t="s">
        <v>41</v>
      </c>
      <c r="B28" s="38">
        <v>5151</v>
      </c>
      <c r="C28" s="38"/>
      <c r="D28" s="38"/>
      <c r="E28" s="44" t="s">
        <v>42</v>
      </c>
      <c r="F28" s="48">
        <f>F31+F30</f>
        <v>0.045</v>
      </c>
      <c r="G28" s="48"/>
      <c r="H28" s="45">
        <f>B28*F28</f>
        <v>231.795</v>
      </c>
      <c r="I28" s="45"/>
      <c r="J28" s="79" t="s">
        <v>42</v>
      </c>
      <c r="K28" s="51">
        <f>K30+K31</f>
        <v>0.045</v>
      </c>
      <c r="L28" s="45">
        <f>B28*K28</f>
        <v>231.795</v>
      </c>
      <c r="M28" s="45"/>
      <c r="N28" s="45"/>
    </row>
    <row r="29" spans="1:14" s="4" customFormat="1" ht="18" customHeight="1">
      <c r="A29" s="32"/>
      <c r="B29" s="38"/>
      <c r="C29" s="38"/>
      <c r="D29" s="38"/>
      <c r="E29" s="44" t="s">
        <v>43</v>
      </c>
      <c r="F29" s="48">
        <f>F30+F32</f>
        <v>0.055</v>
      </c>
      <c r="G29" s="48"/>
      <c r="H29" s="45">
        <f>B28*F29</f>
        <v>283.305</v>
      </c>
      <c r="I29" s="45"/>
      <c r="J29" s="79" t="s">
        <v>43</v>
      </c>
      <c r="K29" s="80" t="s">
        <v>44</v>
      </c>
      <c r="L29" s="80"/>
      <c r="M29" s="80"/>
      <c r="N29" s="80"/>
    </row>
    <row r="30" spans="1:14" s="4" customFormat="1" ht="18" customHeight="1">
      <c r="A30" s="32"/>
      <c r="B30" s="38"/>
      <c r="C30" s="38"/>
      <c r="D30" s="38"/>
      <c r="E30" s="44" t="s">
        <v>39</v>
      </c>
      <c r="F30" s="49">
        <v>0.04</v>
      </c>
      <c r="G30" s="49"/>
      <c r="H30" s="45">
        <f>B28*F30</f>
        <v>206.04</v>
      </c>
      <c r="I30" s="45"/>
      <c r="J30" s="79" t="s">
        <v>39</v>
      </c>
      <c r="K30" s="21">
        <v>0.04</v>
      </c>
      <c r="L30" s="45">
        <f>B28*K30</f>
        <v>206.04</v>
      </c>
      <c r="M30" s="45"/>
      <c r="N30" s="45"/>
    </row>
    <row r="31" spans="1:14" s="4" customFormat="1" ht="18" customHeight="1">
      <c r="A31" s="32"/>
      <c r="B31" s="38"/>
      <c r="C31" s="38"/>
      <c r="D31" s="38"/>
      <c r="E31" s="44" t="s">
        <v>45</v>
      </c>
      <c r="F31" s="48">
        <v>0.005</v>
      </c>
      <c r="G31" s="48"/>
      <c r="H31" s="45">
        <f>B28*F31</f>
        <v>25.755</v>
      </c>
      <c r="I31" s="45"/>
      <c r="J31" s="79" t="s">
        <v>45</v>
      </c>
      <c r="K31" s="51">
        <v>0.005</v>
      </c>
      <c r="L31" s="45">
        <f>B28*K31</f>
        <v>25.755</v>
      </c>
      <c r="M31" s="45"/>
      <c r="N31" s="45"/>
    </row>
    <row r="32" spans="1:14" s="4" customFormat="1" ht="18" customHeight="1">
      <c r="A32" s="50"/>
      <c r="B32" s="38"/>
      <c r="C32" s="38"/>
      <c r="D32" s="38"/>
      <c r="E32" s="44" t="s">
        <v>46</v>
      </c>
      <c r="F32" s="48">
        <v>0.015</v>
      </c>
      <c r="G32" s="48"/>
      <c r="H32" s="45">
        <f>B28*F32</f>
        <v>77.265</v>
      </c>
      <c r="I32" s="45"/>
      <c r="J32" s="81" t="s">
        <v>46</v>
      </c>
      <c r="K32" s="48" t="s">
        <v>44</v>
      </c>
      <c r="L32" s="48"/>
      <c r="M32" s="48"/>
      <c r="N32" s="48"/>
    </row>
    <row r="33" spans="1:14" s="4" customFormat="1" ht="18" customHeight="1">
      <c r="A33" s="42" t="s">
        <v>47</v>
      </c>
      <c r="B33" s="38">
        <v>15453</v>
      </c>
      <c r="C33" s="38"/>
      <c r="D33" s="38">
        <v>3863</v>
      </c>
      <c r="E33" s="44" t="s">
        <v>39</v>
      </c>
      <c r="F33" s="51">
        <v>0.005</v>
      </c>
      <c r="G33" s="51"/>
      <c r="H33" s="45">
        <f>D33*F33</f>
        <v>19.315</v>
      </c>
      <c r="I33" s="45"/>
      <c r="J33" s="82" t="s">
        <v>44</v>
      </c>
      <c r="K33" s="83"/>
      <c r="L33" s="83"/>
      <c r="M33" s="83"/>
      <c r="N33" s="84"/>
    </row>
    <row r="34" spans="1:14" s="4" customFormat="1" ht="18" customHeight="1">
      <c r="A34" s="42" t="s">
        <v>48</v>
      </c>
      <c r="B34" s="38">
        <v>15453</v>
      </c>
      <c r="C34" s="38"/>
      <c r="D34" s="38">
        <v>1510</v>
      </c>
      <c r="E34" s="44" t="s">
        <v>38</v>
      </c>
      <c r="F34" s="51">
        <f>F35+F36</f>
        <v>0.007</v>
      </c>
      <c r="G34" s="51"/>
      <c r="H34" s="45">
        <f>D34*F34</f>
        <v>10.57</v>
      </c>
      <c r="I34" s="45"/>
      <c r="J34" s="85"/>
      <c r="K34" s="86"/>
      <c r="L34" s="86"/>
      <c r="M34" s="86"/>
      <c r="N34" s="87"/>
    </row>
    <row r="35" spans="1:14" s="4" customFormat="1" ht="18" customHeight="1">
      <c r="A35" s="42"/>
      <c r="B35" s="38"/>
      <c r="C35" s="38"/>
      <c r="D35" s="38"/>
      <c r="E35" s="44" t="s">
        <v>39</v>
      </c>
      <c r="F35" s="51">
        <v>0.005</v>
      </c>
      <c r="G35" s="51"/>
      <c r="H35" s="45">
        <f>D34*F35</f>
        <v>7.55</v>
      </c>
      <c r="I35" s="45"/>
      <c r="J35" s="85"/>
      <c r="K35" s="86"/>
      <c r="L35" s="86"/>
      <c r="M35" s="86"/>
      <c r="N35" s="87"/>
    </row>
    <row r="36" spans="1:14" s="4" customFormat="1" ht="18" customHeight="1">
      <c r="A36" s="42"/>
      <c r="B36" s="38"/>
      <c r="C36" s="38"/>
      <c r="D36" s="38"/>
      <c r="E36" s="44" t="s">
        <v>40</v>
      </c>
      <c r="F36" s="51">
        <v>0.002</v>
      </c>
      <c r="G36" s="51"/>
      <c r="H36" s="45">
        <f>D34*F36</f>
        <v>3.02</v>
      </c>
      <c r="I36" s="45"/>
      <c r="J36" s="88"/>
      <c r="K36" s="89"/>
      <c r="L36" s="89"/>
      <c r="M36" s="89"/>
      <c r="N36" s="90"/>
    </row>
    <row r="37" spans="1:14" s="4" customFormat="1" ht="18" customHeight="1">
      <c r="A37" s="42" t="s">
        <v>49</v>
      </c>
      <c r="B37" s="38">
        <v>15453</v>
      </c>
      <c r="C37" s="38"/>
      <c r="D37" s="38">
        <v>3091</v>
      </c>
      <c r="E37" s="44" t="s">
        <v>39</v>
      </c>
      <c r="F37" s="21" t="s">
        <v>22</v>
      </c>
      <c r="G37" s="51">
        <v>0.002</v>
      </c>
      <c r="H37" s="45">
        <f>D37*G37</f>
        <v>6.182</v>
      </c>
      <c r="I37" s="45"/>
      <c r="J37" s="21" t="s">
        <v>22</v>
      </c>
      <c r="K37" s="51">
        <v>0.002</v>
      </c>
      <c r="L37" s="91">
        <f>D37*K37</f>
        <v>6.182</v>
      </c>
      <c r="M37" s="92"/>
      <c r="N37" s="92"/>
    </row>
    <row r="38" spans="1:14" s="4" customFormat="1" ht="18" customHeight="1">
      <c r="A38" s="52"/>
      <c r="B38" s="38"/>
      <c r="C38" s="38"/>
      <c r="D38" s="38"/>
      <c r="E38" s="44"/>
      <c r="F38" s="26" t="s">
        <v>23</v>
      </c>
      <c r="G38" s="53">
        <v>0.004</v>
      </c>
      <c r="H38" s="45">
        <f>D37*G38</f>
        <v>12.364</v>
      </c>
      <c r="I38" s="45"/>
      <c r="J38" s="93" t="s">
        <v>23</v>
      </c>
      <c r="K38" s="94">
        <v>0.004</v>
      </c>
      <c r="L38" s="91">
        <f>D37*K38</f>
        <v>12.364</v>
      </c>
      <c r="M38" s="92"/>
      <c r="N38" s="92"/>
    </row>
    <row r="39" spans="1:14" s="4" customFormat="1" ht="18" customHeight="1">
      <c r="A39" s="52"/>
      <c r="B39" s="38"/>
      <c r="C39" s="38"/>
      <c r="D39" s="38"/>
      <c r="E39" s="44"/>
      <c r="F39" s="26" t="s">
        <v>24</v>
      </c>
      <c r="G39" s="53">
        <v>0.006</v>
      </c>
      <c r="H39" s="45">
        <f>D37*G39</f>
        <v>18.546</v>
      </c>
      <c r="I39" s="45"/>
      <c r="J39" s="95" t="s">
        <v>24</v>
      </c>
      <c r="K39" s="53">
        <v>0.006</v>
      </c>
      <c r="L39" s="91">
        <f>D37*K39</f>
        <v>18.546</v>
      </c>
      <c r="M39" s="92"/>
      <c r="N39" s="92"/>
    </row>
    <row r="40" spans="1:14" s="4" customFormat="1" ht="18" customHeight="1">
      <c r="A40" s="52"/>
      <c r="B40" s="38"/>
      <c r="C40" s="38"/>
      <c r="D40" s="38"/>
      <c r="E40" s="44"/>
      <c r="F40" s="26" t="s">
        <v>25</v>
      </c>
      <c r="G40" s="53">
        <v>0.009000000000000001</v>
      </c>
      <c r="H40" s="54">
        <f>D37*G40</f>
        <v>27.819000000000003</v>
      </c>
      <c r="I40" s="96"/>
      <c r="J40" s="95" t="s">
        <v>25</v>
      </c>
      <c r="K40" s="97">
        <v>0.009</v>
      </c>
      <c r="L40" s="91">
        <f>D37*K40</f>
        <v>27.819</v>
      </c>
      <c r="M40" s="92"/>
      <c r="N40" s="92"/>
    </row>
    <row r="41" spans="1:14" s="4" customFormat="1" ht="18" customHeight="1">
      <c r="A41" s="52"/>
      <c r="B41" s="38"/>
      <c r="C41" s="38"/>
      <c r="D41" s="38"/>
      <c r="E41" s="44"/>
      <c r="F41" s="26" t="s">
        <v>26</v>
      </c>
      <c r="G41" s="26">
        <v>0.01</v>
      </c>
      <c r="H41" s="54">
        <f>D37*G41</f>
        <v>30.91</v>
      </c>
      <c r="I41" s="96"/>
      <c r="J41" s="95" t="s">
        <v>26</v>
      </c>
      <c r="K41" s="26">
        <v>0.01</v>
      </c>
      <c r="L41" s="91">
        <f>D37*K41</f>
        <v>30.91</v>
      </c>
      <c r="M41" s="92"/>
      <c r="N41" s="92"/>
    </row>
    <row r="42" spans="1:14" s="4" customFormat="1" ht="18" customHeight="1">
      <c r="A42" s="52"/>
      <c r="B42" s="38"/>
      <c r="C42" s="38"/>
      <c r="D42" s="38"/>
      <c r="E42" s="44"/>
      <c r="F42" s="26" t="s">
        <v>27</v>
      </c>
      <c r="G42" s="53">
        <v>0.011000000000000001</v>
      </c>
      <c r="H42" s="54">
        <f>D37*G42</f>
        <v>34.001000000000005</v>
      </c>
      <c r="I42" s="96"/>
      <c r="J42" s="95" t="s">
        <v>27</v>
      </c>
      <c r="K42" s="53">
        <v>0.011</v>
      </c>
      <c r="L42" s="91">
        <f>D37*K42</f>
        <v>34.001</v>
      </c>
      <c r="M42" s="92"/>
      <c r="N42" s="92"/>
    </row>
    <row r="43" spans="1:14" s="4" customFormat="1" ht="18" customHeight="1">
      <c r="A43" s="52"/>
      <c r="B43" s="38"/>
      <c r="C43" s="38"/>
      <c r="D43" s="38"/>
      <c r="E43" s="44"/>
      <c r="F43" s="26" t="s">
        <v>28</v>
      </c>
      <c r="G43" s="53">
        <v>0.012</v>
      </c>
      <c r="H43" s="54">
        <f>D37*G43</f>
        <v>37.092</v>
      </c>
      <c r="I43" s="96"/>
      <c r="J43" s="95" t="s">
        <v>28</v>
      </c>
      <c r="K43" s="53">
        <v>0.012</v>
      </c>
      <c r="L43" s="91">
        <f>D37*K43</f>
        <v>37.092</v>
      </c>
      <c r="M43" s="92"/>
      <c r="N43" s="92"/>
    </row>
    <row r="44" spans="1:14" s="4" customFormat="1" ht="18" customHeight="1">
      <c r="A44" s="42"/>
      <c r="B44" s="38"/>
      <c r="C44" s="38"/>
      <c r="D44" s="38"/>
      <c r="E44" s="44"/>
      <c r="F44" s="21" t="s">
        <v>29</v>
      </c>
      <c r="G44" s="51">
        <v>0.013000000000000001</v>
      </c>
      <c r="H44" s="54">
        <f>D37*G44</f>
        <v>40.18300000000001</v>
      </c>
      <c r="I44" s="96"/>
      <c r="J44" s="98" t="s">
        <v>29</v>
      </c>
      <c r="K44" s="51">
        <v>0.013</v>
      </c>
      <c r="L44" s="91">
        <f>D37*K44</f>
        <v>40.183</v>
      </c>
      <c r="M44" s="92"/>
      <c r="N44" s="92"/>
    </row>
    <row r="45" spans="1:191" s="2" customFormat="1" ht="105" customHeight="1">
      <c r="A45" s="55" t="s">
        <v>50</v>
      </c>
      <c r="B45" s="55"/>
      <c r="C45" s="55"/>
      <c r="D45" s="55"/>
      <c r="E45" s="55"/>
      <c r="F45" s="55"/>
      <c r="G45" s="55"/>
      <c r="H45" s="55"/>
      <c r="I45" s="55"/>
      <c r="J45" s="55"/>
      <c r="K45" s="55"/>
      <c r="L45" s="55"/>
      <c r="M45" s="55"/>
      <c r="N45" s="55"/>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row>
  </sheetData>
  <sheetProtection/>
  <mergeCells count="97">
    <mergeCell ref="A1:N1"/>
    <mergeCell ref="A2:N2"/>
    <mergeCell ref="A3:N3"/>
    <mergeCell ref="A4:N4"/>
    <mergeCell ref="A5:N5"/>
    <mergeCell ref="A6:N6"/>
    <mergeCell ref="A7:N7"/>
    <mergeCell ref="A8:N8"/>
    <mergeCell ref="A9:N9"/>
    <mergeCell ref="A10:N10"/>
    <mergeCell ref="B11:I11"/>
    <mergeCell ref="J11:N11"/>
    <mergeCell ref="E12:I12"/>
    <mergeCell ref="L12:N12"/>
    <mergeCell ref="E13:F13"/>
    <mergeCell ref="H13:I13"/>
    <mergeCell ref="A22:N22"/>
    <mergeCell ref="B23:D23"/>
    <mergeCell ref="B24:C24"/>
    <mergeCell ref="F25:G25"/>
    <mergeCell ref="H25:I25"/>
    <mergeCell ref="J25:K25"/>
    <mergeCell ref="L25:N25"/>
    <mergeCell ref="F26:G26"/>
    <mergeCell ref="H26:I26"/>
    <mergeCell ref="J26:K26"/>
    <mergeCell ref="L26:N26"/>
    <mergeCell ref="F27:G27"/>
    <mergeCell ref="H27:I27"/>
    <mergeCell ref="J27:K27"/>
    <mergeCell ref="L27:N27"/>
    <mergeCell ref="F28:G28"/>
    <mergeCell ref="H28:I28"/>
    <mergeCell ref="L28:N28"/>
    <mergeCell ref="F29:G29"/>
    <mergeCell ref="H29:I29"/>
    <mergeCell ref="K29:N29"/>
    <mergeCell ref="F30:G30"/>
    <mergeCell ref="H30:I30"/>
    <mergeCell ref="L30:N30"/>
    <mergeCell ref="F31:G31"/>
    <mergeCell ref="H31:I31"/>
    <mergeCell ref="L31:N31"/>
    <mergeCell ref="F32:G32"/>
    <mergeCell ref="H32:I32"/>
    <mergeCell ref="K32:N32"/>
    <mergeCell ref="B33:C33"/>
    <mergeCell ref="F33:G33"/>
    <mergeCell ref="H33:I33"/>
    <mergeCell ref="F34:G34"/>
    <mergeCell ref="H34:I34"/>
    <mergeCell ref="F35:G35"/>
    <mergeCell ref="H35:I35"/>
    <mergeCell ref="F36:G36"/>
    <mergeCell ref="H36:I36"/>
    <mergeCell ref="H37:I37"/>
    <mergeCell ref="L37:N37"/>
    <mergeCell ref="H38:I38"/>
    <mergeCell ref="L38:N38"/>
    <mergeCell ref="H39:I39"/>
    <mergeCell ref="L39:N39"/>
    <mergeCell ref="H40:I40"/>
    <mergeCell ref="L40:N40"/>
    <mergeCell ref="H41:I41"/>
    <mergeCell ref="L41:N41"/>
    <mergeCell ref="H42:I42"/>
    <mergeCell ref="L42:N42"/>
    <mergeCell ref="H43:I43"/>
    <mergeCell ref="L43:N43"/>
    <mergeCell ref="H44:I44"/>
    <mergeCell ref="L44:N44"/>
    <mergeCell ref="A45:N45"/>
    <mergeCell ref="A11:A13"/>
    <mergeCell ref="A14:A21"/>
    <mergeCell ref="A23:A24"/>
    <mergeCell ref="A25:A27"/>
    <mergeCell ref="A28:A32"/>
    <mergeCell ref="A34:A36"/>
    <mergeCell ref="A37:A44"/>
    <mergeCell ref="D25:D27"/>
    <mergeCell ref="D34:D36"/>
    <mergeCell ref="D37:D44"/>
    <mergeCell ref="E37:E44"/>
    <mergeCell ref="H14:H21"/>
    <mergeCell ref="I14:I21"/>
    <mergeCell ref="N14:N21"/>
    <mergeCell ref="J12:K13"/>
    <mergeCell ref="E23:G24"/>
    <mergeCell ref="H23:I24"/>
    <mergeCell ref="J23:K24"/>
    <mergeCell ref="L23:N24"/>
    <mergeCell ref="J33:N36"/>
    <mergeCell ref="B28:D32"/>
    <mergeCell ref="B12:D13"/>
    <mergeCell ref="B25:C27"/>
    <mergeCell ref="B34:C36"/>
    <mergeCell ref="B37:C44"/>
  </mergeCells>
  <printOptions horizontalCentered="1"/>
  <pageMargins left="0.2" right="0.16" top="0.12" bottom="0.2" header="0.43" footer="0.08"/>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sbj</dc:creator>
  <cp:keywords/>
  <dc:description/>
  <cp:lastModifiedBy>Tao</cp:lastModifiedBy>
  <cp:lastPrinted>2013-01-07T07:41:57Z</cp:lastPrinted>
  <dcterms:created xsi:type="dcterms:W3CDTF">2013-01-07T06:50:06Z</dcterms:created>
  <dcterms:modified xsi:type="dcterms:W3CDTF">2017-01-03T07:09:09Z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2052-10.1.0.6028</vt:lpwstr>
  </property>
</Properties>
</file>